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0" yWindow="0" windowWidth="20730" windowHeight="9735" tabRatio="882" firstSheet="1" activeTab="1"/>
  </bookViews>
  <sheets>
    <sheet name="Пищевая промышленность" sheetId="1" r:id="rId1"/>
    <sheet name="Молочная промышленность" sheetId="3" r:id="rId2"/>
    <sheet name="Производство напитков" sheetId="4" r:id="rId3"/>
    <sheet name="Индустрия гостеприимства" sheetId="8" r:id="rId4"/>
    <sheet name="Общественное питание" sheetId="9" r:id="rId5"/>
    <sheet name="Коммерческие и гос. объекты" sheetId="10" r:id="rId6"/>
    <sheet name="Заказ" sheetId="7" r:id="rId7"/>
  </sheets>
  <externalReferences>
    <externalReference r:id="rId8"/>
  </externalReferences>
  <definedNames>
    <definedName name="_xlnm._FilterDatabase" localSheetId="3" hidden="1">'Индустрия гостеприимства'!$A$2:$K$3</definedName>
    <definedName name="_xlnm._FilterDatabase" localSheetId="5" hidden="1">'Коммерческие и гос. объекты'!$A$2:$K$241</definedName>
    <definedName name="_xlnm._FilterDatabase" localSheetId="1" hidden="1">'Молочная промышленность'!$A$2:$M$3</definedName>
    <definedName name="_xlnm._FilterDatabase" localSheetId="4" hidden="1">'Общественное питание'!$A$2:$K$3</definedName>
    <definedName name="_xlnm._FilterDatabase" localSheetId="0" hidden="1">'Пищевая промышленность'!$A$2:$M$77</definedName>
    <definedName name="_xlnm._FilterDatabase" localSheetId="2" hidden="1">'Производство напитков'!$A$2:$M$3</definedName>
  </definedNames>
  <calcPr calcId="145621" refMode="R1C1"/>
</workbook>
</file>

<file path=xl/calcChain.xml><?xml version="1.0" encoding="utf-8"?>
<calcChain xmlns="http://schemas.openxmlformats.org/spreadsheetml/2006/main">
  <c r="H5" i="10" l="1"/>
  <c r="I5" i="10"/>
  <c r="K5" i="10"/>
  <c r="H6" i="10"/>
  <c r="I6" i="10" s="1"/>
  <c r="K6" i="10"/>
  <c r="H7" i="10"/>
  <c r="I7" i="10"/>
  <c r="K7" i="10"/>
  <c r="H8" i="10"/>
  <c r="I8" i="10" s="1"/>
  <c r="K8" i="10"/>
  <c r="H9" i="10"/>
  <c r="I9" i="10"/>
  <c r="K9" i="10"/>
  <c r="H10" i="10"/>
  <c r="I10" i="10" s="1"/>
  <c r="K10" i="10"/>
  <c r="H11" i="10"/>
  <c r="I11" i="10"/>
  <c r="K11" i="10"/>
  <c r="H12" i="10"/>
  <c r="I12" i="10" s="1"/>
  <c r="K12" i="10"/>
  <c r="H13" i="10"/>
  <c r="I13" i="10"/>
  <c r="K13" i="10"/>
  <c r="H14" i="10"/>
  <c r="I14" i="10" s="1"/>
  <c r="K14" i="10"/>
  <c r="H15" i="10"/>
  <c r="I15" i="10"/>
  <c r="K15" i="10"/>
  <c r="H16" i="10"/>
  <c r="I16" i="10" s="1"/>
  <c r="K16" i="10"/>
  <c r="H17" i="10"/>
  <c r="I17" i="10"/>
  <c r="K17" i="10"/>
  <c r="H18" i="10"/>
  <c r="I18" i="10" s="1"/>
  <c r="K18" i="10"/>
  <c r="H19" i="10"/>
  <c r="I19" i="10"/>
  <c r="K19" i="10"/>
  <c r="H20" i="10"/>
  <c r="I20" i="10" s="1"/>
  <c r="K20" i="10"/>
  <c r="H21" i="10"/>
  <c r="I21" i="10"/>
  <c r="K21" i="10"/>
  <c r="H22" i="10"/>
  <c r="I22" i="10" s="1"/>
  <c r="K22" i="10"/>
  <c r="H24" i="10"/>
  <c r="I24" i="10"/>
  <c r="K24" i="10"/>
  <c r="H25" i="10"/>
  <c r="I25" i="10" s="1"/>
  <c r="K25" i="10"/>
  <c r="H26" i="10"/>
  <c r="I26" i="10"/>
  <c r="K26" i="10"/>
  <c r="H27" i="10"/>
  <c r="I27" i="10" s="1"/>
  <c r="K27" i="10"/>
  <c r="H28" i="10"/>
  <c r="I28" i="10"/>
  <c r="K28" i="10"/>
  <c r="H29" i="10"/>
  <c r="I29" i="10" s="1"/>
  <c r="K29" i="10"/>
  <c r="H30" i="10"/>
  <c r="I30" i="10"/>
  <c r="K30" i="10"/>
  <c r="H31" i="10"/>
  <c r="I31" i="10" s="1"/>
  <c r="K31" i="10"/>
  <c r="H32" i="10"/>
  <c r="I32" i="10"/>
  <c r="K32" i="10"/>
  <c r="H35" i="10"/>
  <c r="K35" i="10" s="1"/>
  <c r="H36" i="10"/>
  <c r="K36" i="10" s="1"/>
  <c r="H37" i="10"/>
  <c r="K37" i="10" s="1"/>
  <c r="H38" i="10"/>
  <c r="K38" i="10" s="1"/>
  <c r="H39" i="10"/>
  <c r="K39" i="10" s="1"/>
  <c r="H40" i="10"/>
  <c r="K40" i="10" s="1"/>
  <c r="H42" i="10"/>
  <c r="I42" i="10" s="1"/>
  <c r="K42" i="10"/>
  <c r="H43" i="10"/>
  <c r="I43" i="10"/>
  <c r="K43" i="10"/>
  <c r="H44" i="10"/>
  <c r="I44" i="10" s="1"/>
  <c r="K44" i="10"/>
  <c r="H45" i="10"/>
  <c r="I45" i="10"/>
  <c r="K45" i="10"/>
  <c r="H46" i="10"/>
  <c r="I46" i="10" s="1"/>
  <c r="K46" i="10"/>
  <c r="H47" i="10"/>
  <c r="I47" i="10"/>
  <c r="K47" i="10"/>
  <c r="H48" i="10"/>
  <c r="I48" i="10" s="1"/>
  <c r="K48" i="10"/>
  <c r="H49" i="10"/>
  <c r="I49" i="10"/>
  <c r="K49" i="10"/>
  <c r="H50" i="10"/>
  <c r="I50" i="10" s="1"/>
  <c r="K50" i="10"/>
  <c r="H51" i="10"/>
  <c r="I51" i="10"/>
  <c r="K51" i="10"/>
  <c r="H52" i="10"/>
  <c r="I52" i="10" s="1"/>
  <c r="K52" i="10"/>
  <c r="H53" i="10"/>
  <c r="I53" i="10"/>
  <c r="K53" i="10"/>
  <c r="H54" i="10"/>
  <c r="I54" i="10" s="1"/>
  <c r="K54" i="10"/>
  <c r="H55" i="10"/>
  <c r="I55" i="10"/>
  <c r="K55" i="10"/>
  <c r="H56" i="10"/>
  <c r="I56" i="10" s="1"/>
  <c r="K56" i="10"/>
  <c r="H57" i="10"/>
  <c r="I57" i="10"/>
  <c r="K57" i="10"/>
  <c r="H58" i="10"/>
  <c r="I58" i="10" s="1"/>
  <c r="K58" i="10"/>
  <c r="H60" i="10"/>
  <c r="I60" i="10"/>
  <c r="K60" i="10"/>
  <c r="H61" i="10"/>
  <c r="K61" i="10" s="1"/>
  <c r="H62" i="10"/>
  <c r="I62" i="10" s="1"/>
  <c r="K62" i="10"/>
  <c r="H63" i="10"/>
  <c r="K63" i="10"/>
  <c r="H64" i="10"/>
  <c r="I64" i="10"/>
  <c r="K64" i="10"/>
  <c r="H65" i="10"/>
  <c r="K65" i="10" s="1"/>
  <c r="H66" i="10"/>
  <c r="I66" i="10" s="1"/>
  <c r="K66" i="10"/>
  <c r="H67" i="10"/>
  <c r="K67" i="10"/>
  <c r="H68" i="10"/>
  <c r="I68" i="10"/>
  <c r="K68" i="10"/>
  <c r="H69" i="10"/>
  <c r="K69" i="10" s="1"/>
  <c r="H71" i="10"/>
  <c r="I71" i="10" s="1"/>
  <c r="K71" i="10"/>
  <c r="H72" i="10"/>
  <c r="K72" i="10"/>
  <c r="H73" i="10"/>
  <c r="I73" i="10"/>
  <c r="K73" i="10"/>
  <c r="H74" i="10"/>
  <c r="K74" i="10" s="1"/>
  <c r="H75" i="10"/>
  <c r="I75" i="10" s="1"/>
  <c r="K75" i="10"/>
  <c r="H76" i="10"/>
  <c r="K76" i="10"/>
  <c r="H77" i="10"/>
  <c r="I77" i="10"/>
  <c r="K77" i="10"/>
  <c r="H78" i="10"/>
  <c r="K78" i="10" s="1"/>
  <c r="H79" i="10"/>
  <c r="I79" i="10" s="1"/>
  <c r="K79" i="10"/>
  <c r="H80" i="10"/>
  <c r="K80" i="10"/>
  <c r="H81" i="10"/>
  <c r="I81" i="10"/>
  <c r="K81" i="10"/>
  <c r="H82" i="10"/>
  <c r="I82" i="10" s="1"/>
  <c r="K82" i="10"/>
  <c r="H84" i="10"/>
  <c r="I84" i="10"/>
  <c r="K84" i="10"/>
  <c r="H85" i="10"/>
  <c r="I85" i="10" s="1"/>
  <c r="K85" i="10"/>
  <c r="H86" i="10"/>
  <c r="I86" i="10"/>
  <c r="K86" i="10"/>
  <c r="H87" i="10"/>
  <c r="I87" i="10" s="1"/>
  <c r="K87" i="10"/>
  <c r="H88" i="10"/>
  <c r="I88" i="10"/>
  <c r="K88" i="10"/>
  <c r="H89" i="10"/>
  <c r="I89" i="10" s="1"/>
  <c r="K89" i="10"/>
  <c r="H90" i="10"/>
  <c r="I90" i="10"/>
  <c r="K90" i="10"/>
  <c r="H91" i="10"/>
  <c r="I91" i="10" s="1"/>
  <c r="K91" i="10"/>
  <c r="H92" i="10"/>
  <c r="I92" i="10"/>
  <c r="K92" i="10"/>
  <c r="H93" i="10"/>
  <c r="I93" i="10" s="1"/>
  <c r="K93" i="10"/>
  <c r="H94" i="10"/>
  <c r="I94" i="10"/>
  <c r="K94" i="10"/>
  <c r="H95" i="10"/>
  <c r="I95" i="10" s="1"/>
  <c r="K95" i="10"/>
  <c r="H96" i="10"/>
  <c r="I96" i="10"/>
  <c r="K96" i="10"/>
  <c r="H97" i="10"/>
  <c r="I97" i="10" s="1"/>
  <c r="K97" i="10"/>
  <c r="H98" i="10"/>
  <c r="I98" i="10"/>
  <c r="K98" i="10"/>
  <c r="H99" i="10"/>
  <c r="I99" i="10" s="1"/>
  <c r="K99" i="10"/>
  <c r="H100" i="10"/>
  <c r="I100" i="10"/>
  <c r="K100" i="10"/>
  <c r="H102" i="10"/>
  <c r="I102" i="10" s="1"/>
  <c r="K102" i="10"/>
  <c r="H103" i="10"/>
  <c r="I103" i="10"/>
  <c r="K103" i="10"/>
  <c r="H104" i="10"/>
  <c r="I104" i="10" s="1"/>
  <c r="K104" i="10"/>
  <c r="H105" i="10"/>
  <c r="I105" i="10"/>
  <c r="K105" i="10"/>
  <c r="H106" i="10"/>
  <c r="I106" i="10" s="1"/>
  <c r="K106" i="10"/>
  <c r="H107" i="10"/>
  <c r="I107" i="10"/>
  <c r="K107" i="10"/>
  <c r="H108" i="10"/>
  <c r="I108" i="10" s="1"/>
  <c r="K108" i="10"/>
  <c r="H111" i="10"/>
  <c r="I111" i="10"/>
  <c r="K111" i="10"/>
  <c r="H112" i="10"/>
  <c r="I112" i="10" s="1"/>
  <c r="K112" i="10"/>
  <c r="H113" i="10"/>
  <c r="I113" i="10"/>
  <c r="K113" i="10"/>
  <c r="H114" i="10"/>
  <c r="I114" i="10" s="1"/>
  <c r="K114" i="10"/>
  <c r="H115" i="10"/>
  <c r="I115" i="10"/>
  <c r="K115" i="10"/>
  <c r="H116" i="10"/>
  <c r="I116" i="10" s="1"/>
  <c r="K116" i="10"/>
  <c r="H117" i="10"/>
  <c r="I117" i="10"/>
  <c r="K117" i="10"/>
  <c r="H118" i="10"/>
  <c r="I118" i="10" s="1"/>
  <c r="K118" i="10"/>
  <c r="H119" i="10"/>
  <c r="I119" i="10"/>
  <c r="K119" i="10"/>
  <c r="H120" i="10"/>
  <c r="I120" i="10" s="1"/>
  <c r="K120" i="10"/>
  <c r="H122" i="10"/>
  <c r="I122" i="10"/>
  <c r="K122" i="10"/>
  <c r="H123" i="10"/>
  <c r="I123" i="10" s="1"/>
  <c r="K123" i="10"/>
  <c r="H124" i="10"/>
  <c r="I124" i="10"/>
  <c r="K124" i="10"/>
  <c r="H125" i="10"/>
  <c r="I125" i="10" s="1"/>
  <c r="K125" i="10"/>
  <c r="H126" i="10"/>
  <c r="I126" i="10"/>
  <c r="K126" i="10"/>
  <c r="H127" i="10"/>
  <c r="I127" i="10" s="1"/>
  <c r="K127" i="10"/>
  <c r="H128" i="10"/>
  <c r="I128" i="10"/>
  <c r="K128" i="10"/>
  <c r="H129" i="10"/>
  <c r="I129" i="10" s="1"/>
  <c r="K129" i="10"/>
  <c r="H130" i="10"/>
  <c r="I130" i="10"/>
  <c r="K130" i="10"/>
  <c r="H131" i="10"/>
  <c r="I131" i="10" s="1"/>
  <c r="K131" i="10"/>
  <c r="H132" i="10"/>
  <c r="I132" i="10"/>
  <c r="K132" i="10"/>
  <c r="H133" i="10"/>
  <c r="I133" i="10" s="1"/>
  <c r="H134" i="10"/>
  <c r="I134" i="10"/>
  <c r="K134" i="10"/>
  <c r="H135" i="10"/>
  <c r="I135" i="10" s="1"/>
  <c r="K135" i="10"/>
  <c r="H136" i="10"/>
  <c r="I136" i="10"/>
  <c r="K136" i="10"/>
  <c r="H137" i="10"/>
  <c r="I137" i="10" s="1"/>
  <c r="H138" i="10"/>
  <c r="I138" i="10"/>
  <c r="K138" i="10"/>
  <c r="H139" i="10"/>
  <c r="I139" i="10" s="1"/>
  <c r="H141" i="10"/>
  <c r="I141" i="10" s="1"/>
  <c r="H142" i="10"/>
  <c r="I142" i="10"/>
  <c r="K142" i="10"/>
  <c r="H143" i="10"/>
  <c r="I143" i="10" s="1"/>
  <c r="K143" i="10"/>
  <c r="H144" i="10"/>
  <c r="I144" i="10"/>
  <c r="K144" i="10"/>
  <c r="H145" i="10"/>
  <c r="I145" i="10" s="1"/>
  <c r="H146" i="10"/>
  <c r="I146" i="10"/>
  <c r="K146" i="10"/>
  <c r="H147" i="10"/>
  <c r="I147" i="10" s="1"/>
  <c r="K147" i="10"/>
  <c r="H148" i="10"/>
  <c r="I148" i="10"/>
  <c r="K148" i="10"/>
  <c r="H149" i="10"/>
  <c r="I149" i="10" s="1"/>
  <c r="H151" i="10"/>
  <c r="I151" i="10"/>
  <c r="K151" i="10"/>
  <c r="H152" i="10"/>
  <c r="I152" i="10" s="1"/>
  <c r="K152" i="10"/>
  <c r="H153" i="10"/>
  <c r="I153" i="10"/>
  <c r="K153" i="10"/>
  <c r="H154" i="10"/>
  <c r="I154" i="10" s="1"/>
  <c r="H155" i="10"/>
  <c r="I155" i="10"/>
  <c r="K155" i="10"/>
  <c r="H156" i="10"/>
  <c r="I156" i="10" s="1"/>
  <c r="K156" i="10"/>
  <c r="H157" i="10"/>
  <c r="I157" i="10"/>
  <c r="K157" i="10"/>
  <c r="H158" i="10"/>
  <c r="I158" i="10" s="1"/>
  <c r="H159" i="10"/>
  <c r="I159" i="10"/>
  <c r="K159" i="10"/>
  <c r="H160" i="10"/>
  <c r="I160" i="10" s="1"/>
  <c r="K160" i="10"/>
  <c r="H161" i="10"/>
  <c r="I161" i="10"/>
  <c r="K161" i="10"/>
  <c r="H162" i="10"/>
  <c r="I162" i="10" s="1"/>
  <c r="H163" i="10"/>
  <c r="I163" i="10"/>
  <c r="K163" i="10"/>
  <c r="H164" i="10"/>
  <c r="I164" i="10" s="1"/>
  <c r="K164" i="10"/>
  <c r="H165" i="10"/>
  <c r="I165" i="10"/>
  <c r="K165" i="10"/>
  <c r="H166" i="10"/>
  <c r="I166" i="10" s="1"/>
  <c r="H167" i="10"/>
  <c r="I167" i="10" s="1"/>
  <c r="K167" i="10"/>
  <c r="H168" i="10"/>
  <c r="I168" i="10"/>
  <c r="K168" i="10"/>
  <c r="H169" i="10"/>
  <c r="I169" i="10" s="1"/>
  <c r="K169" i="10"/>
  <c r="H170" i="10"/>
  <c r="I170" i="10"/>
  <c r="K170" i="10"/>
  <c r="H171" i="10"/>
  <c r="I171" i="10" s="1"/>
  <c r="K171" i="10"/>
  <c r="H172" i="10"/>
  <c r="I172" i="10"/>
  <c r="K172" i="10"/>
  <c r="H173" i="10"/>
  <c r="I173" i="10" s="1"/>
  <c r="K173" i="10"/>
  <c r="H174" i="10"/>
  <c r="I174" i="10"/>
  <c r="K174" i="10"/>
  <c r="H175" i="10"/>
  <c r="I175" i="10" s="1"/>
  <c r="K175" i="10"/>
  <c r="H176" i="10"/>
  <c r="I176" i="10"/>
  <c r="K176" i="10"/>
  <c r="H177" i="10"/>
  <c r="I177" i="10" s="1"/>
  <c r="K177" i="10"/>
  <c r="H178" i="10"/>
  <c r="I178" i="10"/>
  <c r="K178" i="10"/>
  <c r="H179" i="10"/>
  <c r="I179" i="10" s="1"/>
  <c r="K179" i="10"/>
  <c r="H180" i="10"/>
  <c r="I180" i="10"/>
  <c r="K180" i="10"/>
  <c r="H181" i="10"/>
  <c r="I181" i="10" s="1"/>
  <c r="K181" i="10"/>
  <c r="H182" i="10"/>
  <c r="I182" i="10"/>
  <c r="K182" i="10"/>
  <c r="H184" i="10"/>
  <c r="I184" i="10" s="1"/>
  <c r="K184" i="10"/>
  <c r="H185" i="10"/>
  <c r="I185" i="10"/>
  <c r="K185" i="10"/>
  <c r="H186" i="10"/>
  <c r="I186" i="10" s="1"/>
  <c r="K186" i="10"/>
  <c r="H187" i="10"/>
  <c r="I187" i="10"/>
  <c r="K187" i="10"/>
  <c r="H188" i="10"/>
  <c r="I188" i="10" s="1"/>
  <c r="K188" i="10"/>
  <c r="H189" i="10"/>
  <c r="I189" i="10"/>
  <c r="K189" i="10"/>
  <c r="H190" i="10"/>
  <c r="I190" i="10" s="1"/>
  <c r="K190" i="10"/>
  <c r="H191" i="10"/>
  <c r="I191" i="10"/>
  <c r="K191" i="10"/>
  <c r="H192" i="10"/>
  <c r="I192" i="10" s="1"/>
  <c r="K192" i="10"/>
  <c r="H193" i="10"/>
  <c r="I193" i="10"/>
  <c r="K193" i="10"/>
  <c r="H194" i="10"/>
  <c r="I194" i="10" s="1"/>
  <c r="K194" i="10"/>
  <c r="H195" i="10"/>
  <c r="I195" i="10"/>
  <c r="K195" i="10"/>
  <c r="H196" i="10"/>
  <c r="I196" i="10" s="1"/>
  <c r="K196" i="10"/>
  <c r="H200" i="10"/>
  <c r="I200" i="10"/>
  <c r="K200" i="10"/>
  <c r="H201" i="10"/>
  <c r="I201" i="10" s="1"/>
  <c r="K201" i="10"/>
  <c r="H202" i="10"/>
  <c r="I202" i="10"/>
  <c r="K202" i="10"/>
  <c r="H203" i="10"/>
  <c r="I203" i="10" s="1"/>
  <c r="K203" i="10"/>
  <c r="H204" i="10"/>
  <c r="I204" i="10"/>
  <c r="K204" i="10"/>
  <c r="H205" i="10"/>
  <c r="I205" i="10" s="1"/>
  <c r="K205" i="10"/>
  <c r="H206" i="10"/>
  <c r="I206" i="10"/>
  <c r="K206" i="10"/>
  <c r="H207" i="10"/>
  <c r="I207" i="10" s="1"/>
  <c r="K207" i="10"/>
  <c r="H208" i="10"/>
  <c r="I208" i="10"/>
  <c r="K208" i="10"/>
  <c r="H210" i="10"/>
  <c r="I210" i="10" s="1"/>
  <c r="K210" i="10"/>
  <c r="H214" i="10"/>
  <c r="K214" i="10"/>
  <c r="H215" i="10"/>
  <c r="K215" i="10"/>
  <c r="H216" i="10"/>
  <c r="K216" i="10"/>
  <c r="H217" i="10"/>
  <c r="K217" i="10"/>
  <c r="H219" i="10"/>
  <c r="K219" i="10"/>
  <c r="H221" i="10"/>
  <c r="K221" i="10"/>
  <c r="H222" i="10"/>
  <c r="K222" i="10"/>
  <c r="H223" i="10"/>
  <c r="K223" i="10"/>
  <c r="H224" i="10"/>
  <c r="K224" i="10"/>
  <c r="H226" i="10"/>
  <c r="K226" i="10"/>
  <c r="H227" i="10"/>
  <c r="K227" i="10"/>
  <c r="H228" i="10"/>
  <c r="K228" i="10"/>
  <c r="H229" i="10"/>
  <c r="K229" i="10"/>
  <c r="H230" i="10"/>
  <c r="K230" i="10"/>
  <c r="H231" i="10"/>
  <c r="K231" i="10"/>
  <c r="H233" i="10"/>
  <c r="K233" i="10"/>
  <c r="H235" i="10"/>
  <c r="K235" i="10"/>
  <c r="H236" i="10"/>
  <c r="K236" i="10"/>
  <c r="H237" i="10"/>
  <c r="K237" i="10"/>
  <c r="H239" i="10"/>
  <c r="K239" i="10"/>
  <c r="H240" i="10"/>
  <c r="K240" i="10"/>
  <c r="H241" i="10"/>
  <c r="K241" i="10"/>
  <c r="H5" i="9"/>
  <c r="I5" i="9" s="1"/>
  <c r="K5" i="9"/>
  <c r="H6" i="9"/>
  <c r="I6" i="9"/>
  <c r="K6" i="9"/>
  <c r="H7" i="9"/>
  <c r="I7" i="9" s="1"/>
  <c r="K7" i="9"/>
  <c r="H8" i="9"/>
  <c r="I8" i="9"/>
  <c r="K8" i="9"/>
  <c r="H9" i="9"/>
  <c r="I9" i="9" s="1"/>
  <c r="K9" i="9"/>
  <c r="H10" i="9"/>
  <c r="I10" i="9"/>
  <c r="K10" i="9"/>
  <c r="H11" i="9"/>
  <c r="I11" i="9" s="1"/>
  <c r="K11" i="9"/>
  <c r="H12" i="9"/>
  <c r="I12" i="9"/>
  <c r="K12" i="9"/>
  <c r="H13" i="9"/>
  <c r="I13" i="9" s="1"/>
  <c r="K13" i="9"/>
  <c r="H14" i="9"/>
  <c r="I14" i="9"/>
  <c r="K14" i="9"/>
  <c r="H17" i="9"/>
  <c r="I17" i="9" s="1"/>
  <c r="K17" i="9"/>
  <c r="H18" i="9"/>
  <c r="K18" i="9"/>
  <c r="H19" i="9"/>
  <c r="K19" i="9"/>
  <c r="H20" i="9"/>
  <c r="I20" i="9"/>
  <c r="K20" i="9"/>
  <c r="H21" i="9"/>
  <c r="K21" i="9" s="1"/>
  <c r="H22" i="9"/>
  <c r="I22" i="9" s="1"/>
  <c r="K22" i="9"/>
  <c r="H23" i="9"/>
  <c r="I23" i="9"/>
  <c r="K23" i="9"/>
  <c r="H24" i="9"/>
  <c r="K24" i="9" s="1"/>
  <c r="H25" i="9"/>
  <c r="I25" i="9" s="1"/>
  <c r="K25" i="9"/>
  <c r="H26" i="9"/>
  <c r="K26" i="9"/>
  <c r="H27" i="9"/>
  <c r="I27" i="9"/>
  <c r="K27" i="9"/>
  <c r="H28" i="9"/>
  <c r="K28" i="9" s="1"/>
  <c r="H29" i="9"/>
  <c r="I29" i="9" s="1"/>
  <c r="K29" i="9"/>
  <c r="H30" i="9"/>
  <c r="K30" i="9"/>
  <c r="H31" i="9"/>
  <c r="I31" i="9"/>
  <c r="K31" i="9"/>
  <c r="H32" i="9"/>
  <c r="K32" i="9" s="1"/>
  <c r="H34" i="9"/>
  <c r="I34" i="9" s="1"/>
  <c r="K34" i="9"/>
  <c r="H35" i="9"/>
  <c r="K35" i="9"/>
  <c r="H36" i="9"/>
  <c r="K36" i="9"/>
  <c r="H37" i="9"/>
  <c r="I37" i="9"/>
  <c r="K37" i="9"/>
  <c r="H38" i="9"/>
  <c r="K38" i="9" s="1"/>
  <c r="H39" i="9"/>
  <c r="I39" i="9" s="1"/>
  <c r="K39" i="9"/>
  <c r="H40" i="9"/>
  <c r="I40" i="9"/>
  <c r="K40" i="9"/>
  <c r="H41" i="9"/>
  <c r="K41" i="9" s="1"/>
  <c r="H42" i="9"/>
  <c r="I42" i="9" s="1"/>
  <c r="K42" i="9"/>
  <c r="H43" i="9"/>
  <c r="K43" i="9"/>
  <c r="H46" i="9"/>
  <c r="I46" i="9"/>
  <c r="K46" i="9"/>
  <c r="H47" i="9"/>
  <c r="I47" i="9" s="1"/>
  <c r="K47" i="9"/>
  <c r="H48" i="9"/>
  <c r="I48" i="9"/>
  <c r="K48" i="9"/>
  <c r="H49" i="9"/>
  <c r="I49" i="9" s="1"/>
  <c r="K49" i="9"/>
  <c r="H50" i="9"/>
  <c r="I50" i="9"/>
  <c r="K50" i="9"/>
  <c r="H51" i="9"/>
  <c r="I51" i="9" s="1"/>
  <c r="K51" i="9"/>
  <c r="H52" i="9"/>
  <c r="I52" i="9"/>
  <c r="K52" i="9"/>
  <c r="H53" i="9"/>
  <c r="I53" i="9" s="1"/>
  <c r="K53" i="9"/>
  <c r="H54" i="9"/>
  <c r="I54" i="9"/>
  <c r="K54" i="9"/>
  <c r="H56" i="9"/>
  <c r="I56" i="9" s="1"/>
  <c r="K56" i="9"/>
  <c r="H57" i="9"/>
  <c r="I57" i="9"/>
  <c r="K57" i="9"/>
  <c r="H58" i="9"/>
  <c r="I58" i="9" s="1"/>
  <c r="K58" i="9"/>
  <c r="H59" i="9"/>
  <c r="I59" i="9"/>
  <c r="K59" i="9"/>
  <c r="H60" i="9"/>
  <c r="I60" i="9" s="1"/>
  <c r="K60" i="9"/>
  <c r="H61" i="9"/>
  <c r="I61" i="9"/>
  <c r="K61" i="9"/>
  <c r="H62" i="9"/>
  <c r="I62" i="9" s="1"/>
  <c r="K62" i="9"/>
  <c r="H63" i="9"/>
  <c r="K63" i="9"/>
  <c r="H65" i="9"/>
  <c r="I65" i="9"/>
  <c r="K65" i="9"/>
  <c r="H66" i="9"/>
  <c r="I66" i="9" s="1"/>
  <c r="K66" i="9"/>
  <c r="H67" i="9"/>
  <c r="I67" i="9"/>
  <c r="K67" i="9"/>
  <c r="H68" i="9"/>
  <c r="I68" i="9" s="1"/>
  <c r="K68" i="9"/>
  <c r="H69" i="9"/>
  <c r="I69" i="9"/>
  <c r="K69" i="9"/>
  <c r="H70" i="9"/>
  <c r="I70" i="9" s="1"/>
  <c r="K70" i="9"/>
  <c r="H71" i="9"/>
  <c r="I71" i="9"/>
  <c r="K71" i="9"/>
  <c r="H72" i="9"/>
  <c r="I72" i="9" s="1"/>
  <c r="K72" i="9"/>
  <c r="H73" i="9"/>
  <c r="I73" i="9"/>
  <c r="K73" i="9"/>
  <c r="H74" i="9"/>
  <c r="I74" i="9" s="1"/>
  <c r="K74" i="9"/>
  <c r="H75" i="9"/>
  <c r="I75" i="9"/>
  <c r="K75" i="9"/>
  <c r="H76" i="9"/>
  <c r="I76" i="9" s="1"/>
  <c r="K76" i="9"/>
  <c r="H77" i="9"/>
  <c r="I77" i="9"/>
  <c r="K77" i="9"/>
  <c r="H78" i="9"/>
  <c r="I78" i="9" s="1"/>
  <c r="K78" i="9"/>
  <c r="H80" i="9"/>
  <c r="I80" i="9"/>
  <c r="K80" i="9"/>
  <c r="H81" i="9"/>
  <c r="I81" i="9" s="1"/>
  <c r="K81" i="9"/>
  <c r="H82" i="9"/>
  <c r="I82" i="9"/>
  <c r="K82" i="9"/>
  <c r="H84" i="9"/>
  <c r="I84" i="9" s="1"/>
  <c r="K84" i="9"/>
  <c r="H85" i="9"/>
  <c r="I85" i="9"/>
  <c r="K85" i="9"/>
  <c r="H86" i="9"/>
  <c r="I86" i="9" s="1"/>
  <c r="K86" i="9"/>
  <c r="H87" i="9"/>
  <c r="I87" i="9"/>
  <c r="K87" i="9"/>
  <c r="H88" i="9"/>
  <c r="I88" i="9" s="1"/>
  <c r="K88" i="9"/>
  <c r="H89" i="9"/>
  <c r="I89" i="9"/>
  <c r="K89" i="9"/>
  <c r="H90" i="9"/>
  <c r="I90" i="9" s="1"/>
  <c r="K90" i="9"/>
  <c r="H91" i="9"/>
  <c r="I91" i="9"/>
  <c r="K91" i="9"/>
  <c r="H92" i="9"/>
  <c r="I92" i="9" s="1"/>
  <c r="H93" i="9"/>
  <c r="I93" i="9"/>
  <c r="K93" i="9"/>
  <c r="H94" i="9"/>
  <c r="I94" i="9" s="1"/>
  <c r="K94" i="9"/>
  <c r="H95" i="9"/>
  <c r="I95" i="9"/>
  <c r="K95" i="9"/>
  <c r="H96" i="9"/>
  <c r="I96" i="9" s="1"/>
  <c r="H5" i="8"/>
  <c r="I5" i="8" s="1"/>
  <c r="H6" i="8"/>
  <c r="I6" i="8"/>
  <c r="K6" i="8"/>
  <c r="H7" i="8"/>
  <c r="I7" i="8" s="1"/>
  <c r="K7" i="8"/>
  <c r="H8" i="8"/>
  <c r="I8" i="8"/>
  <c r="K8" i="8"/>
  <c r="H9" i="8"/>
  <c r="I9" i="8" s="1"/>
  <c r="H10" i="8"/>
  <c r="I10" i="8"/>
  <c r="K10" i="8"/>
  <c r="H11" i="8"/>
  <c r="I11" i="8" s="1"/>
  <c r="K11" i="8"/>
  <c r="H12" i="8"/>
  <c r="I12" i="8"/>
  <c r="K12" i="8"/>
  <c r="H13" i="8"/>
  <c r="I13" i="8" s="1"/>
  <c r="H14" i="8"/>
  <c r="I14" i="8"/>
  <c r="K14" i="8"/>
  <c r="H15" i="8"/>
  <c r="I15" i="8" s="1"/>
  <c r="K15" i="8"/>
  <c r="H16" i="8"/>
  <c r="I16" i="8"/>
  <c r="K16" i="8"/>
  <c r="H17" i="8"/>
  <c r="I17" i="8" s="1"/>
  <c r="H18" i="8"/>
  <c r="I18" i="8"/>
  <c r="K18" i="8"/>
  <c r="H19" i="8"/>
  <c r="I19" i="8" s="1"/>
  <c r="K19" i="8"/>
  <c r="H20" i="8"/>
  <c r="I20" i="8"/>
  <c r="K20" i="8"/>
  <c r="H21" i="8"/>
  <c r="I21" i="8" s="1"/>
  <c r="H22" i="8"/>
  <c r="I22" i="8"/>
  <c r="K22" i="8"/>
  <c r="H24" i="8"/>
  <c r="I24" i="8" s="1"/>
  <c r="K24" i="8"/>
  <c r="H25" i="8"/>
  <c r="I25" i="8"/>
  <c r="K25" i="8"/>
  <c r="H26" i="8"/>
  <c r="I26" i="8" s="1"/>
  <c r="H27" i="8"/>
  <c r="I27" i="8"/>
  <c r="K27" i="8"/>
  <c r="H28" i="8"/>
  <c r="I28" i="8" s="1"/>
  <c r="K28" i="8"/>
  <c r="H29" i="8"/>
  <c r="I29" i="8"/>
  <c r="K29" i="8"/>
  <c r="H30" i="8"/>
  <c r="I30" i="8" s="1"/>
  <c r="K30" i="8"/>
  <c r="H31" i="8"/>
  <c r="I31" i="8"/>
  <c r="K31" i="8"/>
  <c r="H32" i="8"/>
  <c r="I32" i="8" s="1"/>
  <c r="K32" i="8"/>
  <c r="H35" i="8"/>
  <c r="K35" i="8"/>
  <c r="H36" i="8"/>
  <c r="K36" i="8"/>
  <c r="H37" i="8"/>
  <c r="K37" i="8"/>
  <c r="H38" i="8"/>
  <c r="K38" i="8"/>
  <c r="H39" i="8"/>
  <c r="K39" i="8"/>
  <c r="H40" i="8"/>
  <c r="K40" i="8"/>
  <c r="H42" i="8"/>
  <c r="I42" i="8"/>
  <c r="K42" i="8"/>
  <c r="H43" i="8"/>
  <c r="I43" i="8" s="1"/>
  <c r="K43" i="8"/>
  <c r="H44" i="8"/>
  <c r="I44" i="8"/>
  <c r="K44" i="8"/>
  <c r="H45" i="8"/>
  <c r="I45" i="8" s="1"/>
  <c r="K45" i="8"/>
  <c r="H46" i="8"/>
  <c r="I46" i="8"/>
  <c r="K46" i="8"/>
  <c r="H47" i="8"/>
  <c r="I47" i="8" s="1"/>
  <c r="K47" i="8"/>
  <c r="H48" i="8"/>
  <c r="I48" i="8"/>
  <c r="K48" i="8"/>
  <c r="H49" i="8"/>
  <c r="I49" i="8" s="1"/>
  <c r="K49" i="8"/>
  <c r="H50" i="8"/>
  <c r="I50" i="8"/>
  <c r="K50" i="8"/>
  <c r="H51" i="8"/>
  <c r="I51" i="8" s="1"/>
  <c r="K51" i="8"/>
  <c r="H52" i="8"/>
  <c r="I52" i="8"/>
  <c r="K52" i="8"/>
  <c r="H53" i="8"/>
  <c r="I53" i="8" s="1"/>
  <c r="K53" i="8"/>
  <c r="H54" i="8"/>
  <c r="I54" i="8"/>
  <c r="K54" i="8"/>
  <c r="H55" i="8"/>
  <c r="I55" i="8" s="1"/>
  <c r="K55" i="8"/>
  <c r="H56" i="8"/>
  <c r="I56" i="8"/>
  <c r="K56" i="8"/>
  <c r="H57" i="8"/>
  <c r="I57" i="8" s="1"/>
  <c r="K57" i="8"/>
  <c r="H58" i="8"/>
  <c r="I58" i="8"/>
  <c r="K58" i="8"/>
  <c r="H60" i="8"/>
  <c r="I60" i="8" s="1"/>
  <c r="K60" i="8"/>
  <c r="H61" i="8"/>
  <c r="K61" i="8"/>
  <c r="H62" i="8"/>
  <c r="I62" i="8"/>
  <c r="K62" i="8"/>
  <c r="H63" i="8"/>
  <c r="K63" i="8" s="1"/>
  <c r="H64" i="8"/>
  <c r="I64" i="8" s="1"/>
  <c r="K64" i="8"/>
  <c r="H65" i="8"/>
  <c r="K65" i="8"/>
  <c r="H66" i="8"/>
  <c r="I66" i="8"/>
  <c r="K66" i="8"/>
  <c r="H67" i="8"/>
  <c r="K67" i="8" s="1"/>
  <c r="H68" i="8"/>
  <c r="I68" i="8" s="1"/>
  <c r="K68" i="8"/>
  <c r="H69" i="8"/>
  <c r="K69" i="8"/>
  <c r="H71" i="8"/>
  <c r="I71" i="8"/>
  <c r="K71" i="8"/>
  <c r="H72" i="8"/>
  <c r="K72" i="8" s="1"/>
  <c r="H73" i="8"/>
  <c r="I73" i="8" s="1"/>
  <c r="K73" i="8"/>
  <c r="H74" i="8"/>
  <c r="K74" i="8"/>
  <c r="H75" i="8"/>
  <c r="I75" i="8"/>
  <c r="K75" i="8"/>
  <c r="H76" i="8"/>
  <c r="K76" i="8" s="1"/>
  <c r="H77" i="8"/>
  <c r="I77" i="8" s="1"/>
  <c r="K77" i="8"/>
  <c r="H78" i="8"/>
  <c r="K78" i="8"/>
  <c r="H79" i="8"/>
  <c r="I79" i="8"/>
  <c r="K79" i="8"/>
  <c r="H80" i="8"/>
  <c r="K80" i="8" s="1"/>
  <c r="H81" i="8"/>
  <c r="I81" i="8" s="1"/>
  <c r="K81" i="8"/>
  <c r="H82" i="8"/>
  <c r="I82" i="8"/>
  <c r="K82" i="8"/>
  <c r="H84" i="8"/>
  <c r="I84" i="8" s="1"/>
  <c r="K84" i="8"/>
  <c r="H85" i="8"/>
  <c r="I85" i="8"/>
  <c r="K85" i="8"/>
  <c r="H86" i="8"/>
  <c r="I86" i="8" s="1"/>
  <c r="K86" i="8"/>
  <c r="H87" i="8"/>
  <c r="I87" i="8"/>
  <c r="K87" i="8"/>
  <c r="H88" i="8"/>
  <c r="I88" i="8" s="1"/>
  <c r="K88" i="8"/>
  <c r="H89" i="8"/>
  <c r="I89" i="8"/>
  <c r="K89" i="8"/>
  <c r="H90" i="8"/>
  <c r="I90" i="8" s="1"/>
  <c r="K90" i="8"/>
  <c r="H91" i="8"/>
  <c r="I91" i="8"/>
  <c r="K91" i="8"/>
  <c r="H92" i="8"/>
  <c r="I92" i="8" s="1"/>
  <c r="K92" i="8"/>
  <c r="H93" i="8"/>
  <c r="I93" i="8"/>
  <c r="K93" i="8"/>
  <c r="H94" i="8"/>
  <c r="I94" i="8" s="1"/>
  <c r="K94" i="8"/>
  <c r="H95" i="8"/>
  <c r="I95" i="8"/>
  <c r="K95" i="8"/>
  <c r="H96" i="8"/>
  <c r="I96" i="8" s="1"/>
  <c r="K96" i="8"/>
  <c r="H97" i="8"/>
  <c r="I97" i="8"/>
  <c r="K97" i="8"/>
  <c r="H98" i="8"/>
  <c r="I98" i="8" s="1"/>
  <c r="K98" i="8"/>
  <c r="H99" i="8"/>
  <c r="I99" i="8"/>
  <c r="K99" i="8"/>
  <c r="H100" i="8"/>
  <c r="I100" i="8" s="1"/>
  <c r="K100" i="8"/>
  <c r="H102" i="8"/>
  <c r="I102" i="8"/>
  <c r="K102" i="8"/>
  <c r="H103" i="8"/>
  <c r="I103" i="8" s="1"/>
  <c r="K103" i="8"/>
  <c r="H104" i="8"/>
  <c r="I104" i="8"/>
  <c r="K104" i="8"/>
  <c r="H105" i="8"/>
  <c r="I105" i="8" s="1"/>
  <c r="K105" i="8"/>
  <c r="H106" i="8"/>
  <c r="I106" i="8"/>
  <c r="K106" i="8"/>
  <c r="H107" i="8"/>
  <c r="I107" i="8" s="1"/>
  <c r="K107" i="8"/>
  <c r="H108" i="8"/>
  <c r="I108" i="8"/>
  <c r="K108" i="8"/>
  <c r="H111" i="8"/>
  <c r="I111" i="8" s="1"/>
  <c r="K111" i="8"/>
  <c r="H112" i="8"/>
  <c r="I112" i="8"/>
  <c r="K112" i="8"/>
  <c r="H113" i="8"/>
  <c r="I113" i="8" s="1"/>
  <c r="K113" i="8"/>
  <c r="H114" i="8"/>
  <c r="I114" i="8"/>
  <c r="K114" i="8"/>
  <c r="H115" i="8"/>
  <c r="I115" i="8" s="1"/>
  <c r="K115" i="8"/>
  <c r="H116" i="8"/>
  <c r="I116" i="8"/>
  <c r="K116" i="8"/>
  <c r="H117" i="8"/>
  <c r="I117" i="8" s="1"/>
  <c r="K117" i="8"/>
  <c r="H118" i="8"/>
  <c r="I118" i="8"/>
  <c r="K118" i="8"/>
  <c r="H119" i="8"/>
  <c r="I119" i="8" s="1"/>
  <c r="K119" i="8"/>
  <c r="H120" i="8"/>
  <c r="I120" i="8"/>
  <c r="K120" i="8"/>
  <c r="H122" i="8"/>
  <c r="I122" i="8" s="1"/>
  <c r="K122" i="8"/>
  <c r="H123" i="8"/>
  <c r="I123" i="8"/>
  <c r="K123" i="8"/>
  <c r="H124" i="8"/>
  <c r="I124" i="8" s="1"/>
  <c r="K124" i="8"/>
  <c r="H125" i="8"/>
  <c r="I125" i="8"/>
  <c r="K125" i="8"/>
  <c r="H126" i="8"/>
  <c r="I126" i="8" s="1"/>
  <c r="K126" i="8"/>
  <c r="H127" i="8"/>
  <c r="I127" i="8"/>
  <c r="K127" i="8"/>
  <c r="H128" i="8"/>
  <c r="K128" i="8" s="1"/>
  <c r="H129" i="8"/>
  <c r="I129" i="8"/>
  <c r="K129" i="8"/>
  <c r="H130" i="8"/>
  <c r="I130" i="8" s="1"/>
  <c r="H131" i="8"/>
  <c r="I131" i="8"/>
  <c r="K131" i="8"/>
  <c r="H132" i="8"/>
  <c r="I132" i="8" s="1"/>
  <c r="H133" i="8"/>
  <c r="I133" i="8"/>
  <c r="K133" i="8"/>
  <c r="H134" i="8"/>
  <c r="K134" i="8" s="1"/>
  <c r="H135" i="8"/>
  <c r="I135" i="8"/>
  <c r="K135" i="8"/>
  <c r="H136" i="8"/>
  <c r="K136" i="8" s="1"/>
  <c r="H137" i="8"/>
  <c r="I137" i="8"/>
  <c r="K137" i="8"/>
  <c r="H138" i="8"/>
  <c r="K138" i="8" s="1"/>
  <c r="H139" i="8"/>
  <c r="I139" i="8"/>
  <c r="K139" i="8"/>
  <c r="H141" i="8"/>
  <c r="I141" i="8" s="1"/>
  <c r="H142" i="8"/>
  <c r="I142" i="8"/>
  <c r="K142" i="8"/>
  <c r="H143" i="8"/>
  <c r="I143" i="8" s="1"/>
  <c r="K143" i="8"/>
  <c r="H144" i="8"/>
  <c r="I144" i="8"/>
  <c r="K144" i="8"/>
  <c r="H145" i="8"/>
  <c r="I145" i="8" s="1"/>
  <c r="H146" i="8"/>
  <c r="I146" i="8"/>
  <c r="K146" i="8"/>
  <c r="H147" i="8"/>
  <c r="K147" i="8" s="1"/>
  <c r="H148" i="8"/>
  <c r="I148" i="8"/>
  <c r="K148" i="8"/>
  <c r="H149" i="8"/>
  <c r="K149" i="8" s="1"/>
  <c r="H151" i="8"/>
  <c r="I151" i="8"/>
  <c r="K151" i="8"/>
  <c r="H152" i="8"/>
  <c r="I152" i="8" s="1"/>
  <c r="H153" i="8"/>
  <c r="I153" i="8"/>
  <c r="K153" i="8"/>
  <c r="H154" i="8"/>
  <c r="K154" i="8" s="1"/>
  <c r="H155" i="8"/>
  <c r="I155" i="8"/>
  <c r="K155" i="8"/>
  <c r="H156" i="8"/>
  <c r="I156" i="8" s="1"/>
  <c r="K156" i="8"/>
  <c r="H157" i="8"/>
  <c r="I157" i="8"/>
  <c r="K157" i="8"/>
  <c r="H158" i="8"/>
  <c r="I158" i="8" s="1"/>
  <c r="H159" i="8"/>
  <c r="I159" i="8"/>
  <c r="K159" i="8"/>
  <c r="H160" i="8"/>
  <c r="I160" i="8" s="1"/>
  <c r="H161" i="8"/>
  <c r="I161" i="8"/>
  <c r="K161" i="8"/>
  <c r="H162" i="8"/>
  <c r="K162" i="8" s="1"/>
  <c r="H163" i="8"/>
  <c r="I163" i="8"/>
  <c r="K163" i="8"/>
  <c r="H164" i="8"/>
  <c r="K164" i="8" s="1"/>
  <c r="H165" i="8"/>
  <c r="I165" i="8"/>
  <c r="K165" i="8"/>
  <c r="H166" i="8"/>
  <c r="I166" i="8" s="1"/>
  <c r="H167" i="8"/>
  <c r="I167" i="8"/>
  <c r="K167" i="8"/>
  <c r="H168" i="8"/>
  <c r="I168" i="8" s="1"/>
  <c r="H169" i="8"/>
  <c r="I169" i="8"/>
  <c r="K169" i="8"/>
  <c r="H170" i="8"/>
  <c r="K170" i="8" s="1"/>
  <c r="H171" i="8"/>
  <c r="I171" i="8"/>
  <c r="K171" i="8"/>
  <c r="H172" i="8"/>
  <c r="K172" i="8" s="1"/>
  <c r="H173" i="8"/>
  <c r="I173" i="8"/>
  <c r="K173" i="8"/>
  <c r="H174" i="8"/>
  <c r="K174" i="8" s="1"/>
  <c r="H175" i="8"/>
  <c r="I175" i="8"/>
  <c r="K175" i="8"/>
  <c r="H176" i="8"/>
  <c r="I176" i="8" s="1"/>
  <c r="H177" i="8"/>
  <c r="I177" i="8"/>
  <c r="K177" i="8"/>
  <c r="H178" i="8"/>
  <c r="I178" i="8" s="1"/>
  <c r="H179" i="8"/>
  <c r="I179" i="8"/>
  <c r="K179" i="8"/>
  <c r="H180" i="8"/>
  <c r="K180" i="8" s="1"/>
  <c r="H181" i="8"/>
  <c r="I181" i="8"/>
  <c r="K181" i="8"/>
  <c r="H182" i="8"/>
  <c r="K182" i="8" s="1"/>
  <c r="H184" i="8"/>
  <c r="I184" i="8"/>
  <c r="K184" i="8"/>
  <c r="H185" i="8"/>
  <c r="K185" i="8" s="1"/>
  <c r="H186" i="8"/>
  <c r="I186" i="8"/>
  <c r="K186" i="8"/>
  <c r="H187" i="8"/>
  <c r="I187" i="8" s="1"/>
  <c r="H188" i="8"/>
  <c r="I188" i="8"/>
  <c r="K188" i="8"/>
  <c r="H189" i="8"/>
  <c r="I189" i="8" s="1"/>
  <c r="H190" i="8"/>
  <c r="I190" i="8"/>
  <c r="K190" i="8"/>
  <c r="H191" i="8"/>
  <c r="I191" i="8" s="1"/>
  <c r="H192" i="8"/>
  <c r="I192" i="8"/>
  <c r="K192" i="8"/>
  <c r="H193" i="8"/>
  <c r="I193" i="8" s="1"/>
  <c r="H194" i="8"/>
  <c r="I194" i="8"/>
  <c r="K194" i="8"/>
  <c r="H195" i="8"/>
  <c r="I195" i="8" s="1"/>
  <c r="H196" i="8"/>
  <c r="I196" i="8"/>
  <c r="K196" i="8"/>
  <c r="K195" i="8" l="1"/>
  <c r="K193" i="8"/>
  <c r="K191" i="8"/>
  <c r="K189" i="8"/>
  <c r="K187" i="8"/>
  <c r="K178" i="8"/>
  <c r="K176" i="8"/>
  <c r="K168" i="8"/>
  <c r="K166" i="8"/>
  <c r="K160" i="8"/>
  <c r="K158" i="8"/>
  <c r="K152" i="8"/>
  <c r="K145" i="8"/>
  <c r="K141" i="8"/>
  <c r="K132" i="8"/>
  <c r="K130" i="8"/>
  <c r="I185" i="8"/>
  <c r="I182" i="8"/>
  <c r="I180" i="8"/>
  <c r="I174" i="8"/>
  <c r="I172" i="8"/>
  <c r="I170" i="8"/>
  <c r="I164" i="8"/>
  <c r="I162" i="8"/>
  <c r="I154" i="8"/>
  <c r="I149" i="8"/>
  <c r="I147" i="8"/>
  <c r="I138" i="8"/>
  <c r="I136" i="8"/>
  <c r="I134" i="8"/>
  <c r="I128" i="8"/>
  <c r="K26" i="8"/>
  <c r="K21" i="8"/>
  <c r="K17" i="8"/>
  <c r="K13" i="8"/>
  <c r="K9" i="8"/>
  <c r="K5" i="8"/>
  <c r="K96" i="9"/>
  <c r="K92" i="9"/>
  <c r="K1" i="8"/>
  <c r="K1" i="9"/>
  <c r="K166" i="10"/>
  <c r="K162" i="10"/>
  <c r="K158" i="10"/>
  <c r="K154" i="10"/>
  <c r="K149" i="10"/>
  <c r="K145" i="10"/>
  <c r="K141" i="10"/>
  <c r="K137" i="10"/>
  <c r="K133" i="10"/>
  <c r="K1" i="10"/>
  <c r="F5" i="1"/>
  <c r="J5" i="1"/>
  <c r="K5" i="1" s="1"/>
  <c r="M5" i="1"/>
  <c r="F6" i="1"/>
  <c r="J6" i="1"/>
  <c r="M6" i="1" s="1"/>
  <c r="F7" i="1"/>
  <c r="J7" i="1"/>
  <c r="K7" i="1" s="1"/>
  <c r="F8" i="1"/>
  <c r="J8" i="1"/>
  <c r="K8" i="1" s="1"/>
  <c r="M8" i="1"/>
  <c r="M7" i="1" l="1"/>
  <c r="M1" i="1" s="1"/>
  <c r="K6" i="1"/>
  <c r="J71" i="4" l="1"/>
  <c r="M71" i="4" s="1"/>
  <c r="J70" i="4"/>
  <c r="K70" i="4" s="1"/>
  <c r="J81" i="3"/>
  <c r="M81" i="3" s="1"/>
  <c r="J80" i="3"/>
  <c r="K80" i="3" s="1"/>
  <c r="J78" i="1"/>
  <c r="K78" i="1" s="1"/>
  <c r="J79" i="1"/>
  <c r="M79" i="1" s="1"/>
  <c r="K71" i="4" l="1"/>
  <c r="M70" i="4"/>
  <c r="M80" i="3"/>
  <c r="K81" i="3"/>
  <c r="K79" i="1"/>
  <c r="M78" i="1"/>
  <c r="J69" i="4"/>
  <c r="M69" i="4" s="1"/>
  <c r="J68" i="4"/>
  <c r="K68" i="4" s="1"/>
  <c r="J67" i="4"/>
  <c r="M67" i="4" s="1"/>
  <c r="J66" i="4"/>
  <c r="M66" i="4" s="1"/>
  <c r="J65" i="4"/>
  <c r="M65" i="4" s="1"/>
  <c r="J64" i="4"/>
  <c r="K64" i="4" s="1"/>
  <c r="J63" i="4"/>
  <c r="M63" i="4" s="1"/>
  <c r="J62" i="4"/>
  <c r="K62" i="4" s="1"/>
  <c r="J61" i="4"/>
  <c r="M61" i="4" s="1"/>
  <c r="J60" i="4"/>
  <c r="K60" i="4" s="1"/>
  <c r="J59" i="4"/>
  <c r="M59" i="4" s="1"/>
  <c r="J57" i="4"/>
  <c r="M57" i="4" s="1"/>
  <c r="F57" i="4"/>
  <c r="J56" i="4"/>
  <c r="M56" i="4" s="1"/>
  <c r="F56" i="4"/>
  <c r="J55" i="4"/>
  <c r="M55" i="4" s="1"/>
  <c r="F55" i="4"/>
  <c r="J54" i="4"/>
  <c r="M54" i="4" s="1"/>
  <c r="F54" i="4"/>
  <c r="J51" i="4"/>
  <c r="M51" i="4" s="1"/>
  <c r="F51" i="4"/>
  <c r="J50" i="4"/>
  <c r="M50" i="4" s="1"/>
  <c r="F50" i="4"/>
  <c r="J49" i="4"/>
  <c r="M49" i="4" s="1"/>
  <c r="F49" i="4"/>
  <c r="J48" i="4"/>
  <c r="M48" i="4" s="1"/>
  <c r="F48" i="4"/>
  <c r="J46" i="4"/>
  <c r="M46" i="4" s="1"/>
  <c r="F46" i="4"/>
  <c r="J45" i="4"/>
  <c r="M45" i="4" s="1"/>
  <c r="F45" i="4"/>
  <c r="J44" i="4"/>
  <c r="M44" i="4" s="1"/>
  <c r="F44" i="4"/>
  <c r="J43" i="4"/>
  <c r="M43" i="4" s="1"/>
  <c r="F43" i="4"/>
  <c r="J42" i="4"/>
  <c r="M42" i="4" s="1"/>
  <c r="F42" i="4"/>
  <c r="J41" i="4"/>
  <c r="M41" i="4" s="1"/>
  <c r="F41" i="4"/>
  <c r="J40" i="4"/>
  <c r="M40" i="4" s="1"/>
  <c r="F40" i="4"/>
  <c r="J39" i="4"/>
  <c r="M39" i="4" s="1"/>
  <c r="F39" i="4"/>
  <c r="J38" i="4"/>
  <c r="M38" i="4" s="1"/>
  <c r="F38" i="4"/>
  <c r="J37" i="4"/>
  <c r="M37" i="4" s="1"/>
  <c r="F37" i="4"/>
  <c r="J36" i="4"/>
  <c r="M36" i="4" s="1"/>
  <c r="F36" i="4"/>
  <c r="J35" i="4"/>
  <c r="M35" i="4" s="1"/>
  <c r="F35" i="4"/>
  <c r="J33" i="4"/>
  <c r="M33" i="4" s="1"/>
  <c r="F33" i="4"/>
  <c r="J32" i="4"/>
  <c r="M32" i="4" s="1"/>
  <c r="F32" i="4"/>
  <c r="J31" i="4"/>
  <c r="M31" i="4" s="1"/>
  <c r="F31" i="4"/>
  <c r="J30" i="4"/>
  <c r="M30" i="4" s="1"/>
  <c r="F30" i="4"/>
  <c r="J29" i="4"/>
  <c r="M29" i="4" s="1"/>
  <c r="F29" i="4"/>
  <c r="J28" i="4"/>
  <c r="M28" i="4" s="1"/>
  <c r="F28" i="4"/>
  <c r="J27" i="4"/>
  <c r="M27" i="4" s="1"/>
  <c r="F27" i="4"/>
  <c r="J26" i="4"/>
  <c r="M26" i="4" s="1"/>
  <c r="F26" i="4"/>
  <c r="J25" i="4"/>
  <c r="M25" i="4" s="1"/>
  <c r="F25" i="4"/>
  <c r="J24" i="4"/>
  <c r="M24" i="4" s="1"/>
  <c r="F24" i="4"/>
  <c r="J23" i="4"/>
  <c r="M23" i="4" s="1"/>
  <c r="F23" i="4"/>
  <c r="J22" i="4"/>
  <c r="M22" i="4" s="1"/>
  <c r="F22" i="4"/>
  <c r="J20" i="4"/>
  <c r="M20" i="4" s="1"/>
  <c r="F20" i="4"/>
  <c r="J19" i="4"/>
  <c r="M19" i="4" s="1"/>
  <c r="F19" i="4"/>
  <c r="J18" i="4"/>
  <c r="M18" i="4" s="1"/>
  <c r="F18" i="4"/>
  <c r="J17" i="4"/>
  <c r="M17" i="4" s="1"/>
  <c r="F17" i="4"/>
  <c r="J16" i="4"/>
  <c r="M16" i="4" s="1"/>
  <c r="F16" i="4"/>
  <c r="J15" i="4"/>
  <c r="M15" i="4" s="1"/>
  <c r="F15" i="4"/>
  <c r="J14" i="4"/>
  <c r="M14" i="4" s="1"/>
  <c r="F14" i="4"/>
  <c r="J13" i="4"/>
  <c r="M13" i="4" s="1"/>
  <c r="F13" i="4"/>
  <c r="J12" i="4"/>
  <c r="M12" i="4" s="1"/>
  <c r="F12" i="4"/>
  <c r="J11" i="4"/>
  <c r="M11" i="4" s="1"/>
  <c r="F11" i="4"/>
  <c r="J10" i="4"/>
  <c r="M10" i="4" s="1"/>
  <c r="F10" i="4"/>
  <c r="J9" i="4"/>
  <c r="M9" i="4" s="1"/>
  <c r="F9" i="4"/>
  <c r="J8" i="4"/>
  <c r="M8" i="4" s="1"/>
  <c r="F8" i="4"/>
  <c r="J7" i="4"/>
  <c r="M7" i="4" s="1"/>
  <c r="F7" i="4"/>
  <c r="J6" i="4"/>
  <c r="M6" i="4" s="1"/>
  <c r="F6" i="4"/>
  <c r="J5" i="4"/>
  <c r="M5" i="4" s="1"/>
  <c r="F5" i="4"/>
  <c r="J79" i="3"/>
  <c r="M79" i="3" s="1"/>
  <c r="K78" i="3"/>
  <c r="J78" i="3"/>
  <c r="M78" i="3" s="1"/>
  <c r="J77" i="3"/>
  <c r="M77" i="3" s="1"/>
  <c r="J76" i="3"/>
  <c r="M76" i="3" s="1"/>
  <c r="M75" i="3"/>
  <c r="J75" i="3"/>
  <c r="K75" i="3" s="1"/>
  <c r="M74" i="3"/>
  <c r="J74" i="3"/>
  <c r="K74" i="3" s="1"/>
  <c r="J73" i="3"/>
  <c r="K73" i="3" s="1"/>
  <c r="J72" i="3"/>
  <c r="M72" i="3" s="1"/>
  <c r="J71" i="3"/>
  <c r="M71" i="3" s="1"/>
  <c r="J70" i="3"/>
  <c r="M70" i="3" s="1"/>
  <c r="K69" i="3"/>
  <c r="J69" i="3"/>
  <c r="M69" i="3" s="1"/>
  <c r="J67" i="3"/>
  <c r="M67" i="3" s="1"/>
  <c r="F67" i="3"/>
  <c r="J66" i="3"/>
  <c r="M66" i="3" s="1"/>
  <c r="F66" i="3"/>
  <c r="J65" i="3"/>
  <c r="M65" i="3" s="1"/>
  <c r="F65" i="3"/>
  <c r="J64" i="3"/>
  <c r="M64" i="3" s="1"/>
  <c r="F64" i="3"/>
  <c r="J63" i="3"/>
  <c r="M63" i="3" s="1"/>
  <c r="F63" i="3"/>
  <c r="J62" i="3"/>
  <c r="M62" i="3" s="1"/>
  <c r="F62" i="3"/>
  <c r="J61" i="3"/>
  <c r="M61" i="3" s="1"/>
  <c r="F61" i="3"/>
  <c r="J60" i="3"/>
  <c r="M60" i="3" s="1"/>
  <c r="F60" i="3"/>
  <c r="J58" i="3"/>
  <c r="M58" i="3" s="1"/>
  <c r="F58" i="3"/>
  <c r="J57" i="3"/>
  <c r="M57" i="3" s="1"/>
  <c r="F57" i="3"/>
  <c r="J56" i="3"/>
  <c r="M56" i="3" s="1"/>
  <c r="F56" i="3"/>
  <c r="J55" i="3"/>
  <c r="M55" i="3" s="1"/>
  <c r="F55" i="3"/>
  <c r="J54" i="3"/>
  <c r="M54" i="3" s="1"/>
  <c r="F54" i="3"/>
  <c r="J53" i="3"/>
  <c r="M53" i="3" s="1"/>
  <c r="F53" i="3"/>
  <c r="J52" i="3"/>
  <c r="M52" i="3" s="1"/>
  <c r="F52" i="3"/>
  <c r="J51" i="3"/>
  <c r="M51" i="3" s="1"/>
  <c r="F51" i="3"/>
  <c r="J50" i="3"/>
  <c r="M50" i="3" s="1"/>
  <c r="F50" i="3"/>
  <c r="J49" i="3"/>
  <c r="M49" i="3" s="1"/>
  <c r="F49" i="3"/>
  <c r="J48" i="3"/>
  <c r="M48" i="3" s="1"/>
  <c r="F48" i="3"/>
  <c r="J47" i="3"/>
  <c r="M47" i="3" s="1"/>
  <c r="F47" i="3"/>
  <c r="J46" i="3"/>
  <c r="M46" i="3" s="1"/>
  <c r="F46" i="3"/>
  <c r="J45" i="3"/>
  <c r="M45" i="3" s="1"/>
  <c r="F45" i="3"/>
  <c r="J43" i="3"/>
  <c r="M43" i="3" s="1"/>
  <c r="F43" i="3"/>
  <c r="J42" i="3"/>
  <c r="M42" i="3" s="1"/>
  <c r="F42" i="3"/>
  <c r="J41" i="3"/>
  <c r="M41" i="3" s="1"/>
  <c r="F41" i="3"/>
  <c r="J40" i="3"/>
  <c r="M40" i="3" s="1"/>
  <c r="F40" i="3"/>
  <c r="J39" i="3"/>
  <c r="M39" i="3" s="1"/>
  <c r="F39" i="3"/>
  <c r="J38" i="3"/>
  <c r="M38" i="3" s="1"/>
  <c r="F38" i="3"/>
  <c r="J37" i="3"/>
  <c r="M37" i="3" s="1"/>
  <c r="F37" i="3"/>
  <c r="J36" i="3"/>
  <c r="M36" i="3" s="1"/>
  <c r="F36" i="3"/>
  <c r="J35" i="3"/>
  <c r="M35" i="3" s="1"/>
  <c r="F35" i="3"/>
  <c r="J34" i="3"/>
  <c r="M34" i="3" s="1"/>
  <c r="F34" i="3"/>
  <c r="J33" i="3"/>
  <c r="M33" i="3" s="1"/>
  <c r="F33" i="3"/>
  <c r="J32" i="3"/>
  <c r="M32" i="3" s="1"/>
  <c r="F32" i="3"/>
  <c r="J31" i="3"/>
  <c r="M31" i="3" s="1"/>
  <c r="F31" i="3"/>
  <c r="J30" i="3"/>
  <c r="M30" i="3" s="1"/>
  <c r="F30" i="3"/>
  <c r="J29" i="3"/>
  <c r="M29" i="3" s="1"/>
  <c r="F29" i="3"/>
  <c r="J28" i="3"/>
  <c r="M28" i="3" s="1"/>
  <c r="F28" i="3"/>
  <c r="J27" i="3"/>
  <c r="M27" i="3" s="1"/>
  <c r="F27" i="3"/>
  <c r="J26" i="3"/>
  <c r="M26" i="3" s="1"/>
  <c r="F26" i="3"/>
  <c r="J25" i="3"/>
  <c r="M25" i="3" s="1"/>
  <c r="F25" i="3"/>
  <c r="J24" i="3"/>
  <c r="M24" i="3" s="1"/>
  <c r="F24" i="3"/>
  <c r="J23" i="3"/>
  <c r="M23" i="3" s="1"/>
  <c r="F23" i="3"/>
  <c r="J22" i="3"/>
  <c r="M22" i="3" s="1"/>
  <c r="F22" i="3"/>
  <c r="J20" i="3"/>
  <c r="M20" i="3" s="1"/>
  <c r="F20" i="3"/>
  <c r="J19" i="3"/>
  <c r="M19" i="3" s="1"/>
  <c r="F19" i="3"/>
  <c r="J18" i="3"/>
  <c r="M18" i="3" s="1"/>
  <c r="F18" i="3"/>
  <c r="J17" i="3"/>
  <c r="M17" i="3" s="1"/>
  <c r="F17" i="3"/>
  <c r="J16" i="3"/>
  <c r="M16" i="3" s="1"/>
  <c r="F16" i="3"/>
  <c r="J15" i="3"/>
  <c r="M15" i="3" s="1"/>
  <c r="F15" i="3"/>
  <c r="J14" i="3"/>
  <c r="M14" i="3" s="1"/>
  <c r="F14" i="3"/>
  <c r="J13" i="3"/>
  <c r="M13" i="3" s="1"/>
  <c r="F13" i="3"/>
  <c r="J12" i="3"/>
  <c r="M12" i="3" s="1"/>
  <c r="F12" i="3"/>
  <c r="J11" i="3"/>
  <c r="M11" i="3" s="1"/>
  <c r="F11" i="3"/>
  <c r="J10" i="3"/>
  <c r="M10" i="3" s="1"/>
  <c r="F10" i="3"/>
  <c r="J9" i="3"/>
  <c r="M9" i="3" s="1"/>
  <c r="F9" i="3"/>
  <c r="J8" i="3"/>
  <c r="M8" i="3" s="1"/>
  <c r="F8" i="3"/>
  <c r="J7" i="3"/>
  <c r="M7" i="3" s="1"/>
  <c r="F7" i="3"/>
  <c r="J6" i="3"/>
  <c r="M6" i="3" s="1"/>
  <c r="F6" i="3"/>
  <c r="J5" i="3"/>
  <c r="M5" i="3" s="1"/>
  <c r="F5" i="3"/>
  <c r="J77" i="1"/>
  <c r="M77" i="1" s="1"/>
  <c r="J76" i="1"/>
  <c r="M76" i="1" s="1"/>
  <c r="J75" i="1"/>
  <c r="K75" i="1" s="1"/>
  <c r="J74" i="1"/>
  <c r="M74" i="1" s="1"/>
  <c r="J73" i="1"/>
  <c r="M73" i="1" s="1"/>
  <c r="J72" i="1"/>
  <c r="M72" i="1" s="1"/>
  <c r="J71" i="1"/>
  <c r="M71" i="1" s="1"/>
  <c r="J70" i="1"/>
  <c r="M70" i="1" s="1"/>
  <c r="J69" i="1"/>
  <c r="M69" i="1" s="1"/>
  <c r="J68" i="1"/>
  <c r="K68" i="1" s="1"/>
  <c r="J67" i="1"/>
  <c r="M67" i="1" s="1"/>
  <c r="J65" i="1"/>
  <c r="M65" i="1" s="1"/>
  <c r="F65" i="1"/>
  <c r="J64" i="1"/>
  <c r="M64" i="1" s="1"/>
  <c r="F64" i="1"/>
  <c r="J63" i="1"/>
  <c r="M63" i="1" s="1"/>
  <c r="F63" i="1"/>
  <c r="J62" i="1"/>
  <c r="M62" i="1" s="1"/>
  <c r="F62" i="1"/>
  <c r="J61" i="1"/>
  <c r="M61" i="1" s="1"/>
  <c r="J60" i="1"/>
  <c r="K60" i="1" s="1"/>
  <c r="F60" i="1"/>
  <c r="J59" i="1"/>
  <c r="M59" i="1" s="1"/>
  <c r="F59" i="1"/>
  <c r="J58" i="1"/>
  <c r="M58" i="1" s="1"/>
  <c r="F58" i="1"/>
  <c r="J57" i="1"/>
  <c r="M57" i="1" s="1"/>
  <c r="F57" i="1"/>
  <c r="J56" i="1"/>
  <c r="K56" i="1" s="1"/>
  <c r="F56" i="1"/>
  <c r="J55" i="1"/>
  <c r="M55" i="1" s="1"/>
  <c r="F55" i="1"/>
  <c r="J53" i="1"/>
  <c r="M53" i="1" s="1"/>
  <c r="F53" i="1"/>
  <c r="J52" i="1"/>
  <c r="M52" i="1" s="1"/>
  <c r="F52" i="1"/>
  <c r="J51" i="1"/>
  <c r="M51" i="1" s="1"/>
  <c r="F51" i="1"/>
  <c r="J50" i="1"/>
  <c r="M50" i="1" s="1"/>
  <c r="F50" i="1"/>
  <c r="J49" i="1"/>
  <c r="M49" i="1" s="1"/>
  <c r="F49" i="1"/>
  <c r="J48" i="1"/>
  <c r="M48" i="1" s="1"/>
  <c r="F48" i="1"/>
  <c r="J47" i="1"/>
  <c r="M47" i="1" s="1"/>
  <c r="F47" i="1"/>
  <c r="J46" i="1"/>
  <c r="M46" i="1" s="1"/>
  <c r="F46" i="1"/>
  <c r="J45" i="1"/>
  <c r="K45" i="1" s="1"/>
  <c r="F45" i="1"/>
  <c r="J44" i="1"/>
  <c r="M44" i="1" s="1"/>
  <c r="F44" i="1"/>
  <c r="J43" i="1"/>
  <c r="M43" i="1" s="1"/>
  <c r="F43" i="1"/>
  <c r="J42" i="1"/>
  <c r="M42" i="1" s="1"/>
  <c r="F42" i="1"/>
  <c r="J40" i="1"/>
  <c r="K40" i="1" s="1"/>
  <c r="F40" i="1"/>
  <c r="J39" i="1"/>
  <c r="M39" i="1" s="1"/>
  <c r="F39" i="1"/>
  <c r="J38" i="1"/>
  <c r="K38" i="1" s="1"/>
  <c r="F38" i="1"/>
  <c r="J37" i="1"/>
  <c r="M37" i="1" s="1"/>
  <c r="F37" i="1"/>
  <c r="J36" i="1"/>
  <c r="M36" i="1" s="1"/>
  <c r="F36" i="1"/>
  <c r="J35" i="1"/>
  <c r="M35" i="1" s="1"/>
  <c r="F35" i="1"/>
  <c r="J34" i="1"/>
  <c r="K34" i="1" s="1"/>
  <c r="F34" i="1"/>
  <c r="J33" i="1"/>
  <c r="M33" i="1" s="1"/>
  <c r="F33" i="1"/>
  <c r="J32" i="1"/>
  <c r="M32" i="1" s="1"/>
  <c r="F32" i="1"/>
  <c r="J31" i="1"/>
  <c r="M31" i="1" s="1"/>
  <c r="F31" i="1"/>
  <c r="J30" i="1"/>
  <c r="M30" i="1" s="1"/>
  <c r="F30" i="1"/>
  <c r="J29" i="1"/>
  <c r="M29" i="1" s="1"/>
  <c r="F29" i="1"/>
  <c r="J28" i="1"/>
  <c r="K28" i="1" s="1"/>
  <c r="F28" i="1"/>
  <c r="J27" i="1"/>
  <c r="M27" i="1" s="1"/>
  <c r="F27" i="1"/>
  <c r="J26" i="1"/>
  <c r="M26" i="1" s="1"/>
  <c r="F26" i="1"/>
  <c r="J25" i="1"/>
  <c r="M25" i="1" s="1"/>
  <c r="F25" i="1"/>
  <c r="J24" i="1"/>
  <c r="M24" i="1" s="1"/>
  <c r="F24" i="1"/>
  <c r="J23" i="1"/>
  <c r="M23" i="1" s="1"/>
  <c r="F23" i="1"/>
  <c r="J22" i="1"/>
  <c r="K22" i="1" s="1"/>
  <c r="F22" i="1"/>
  <c r="J21" i="1"/>
  <c r="M21" i="1" s="1"/>
  <c r="F21" i="1"/>
  <c r="J20" i="1"/>
  <c r="M20" i="1" s="1"/>
  <c r="F20" i="1"/>
  <c r="J19" i="1"/>
  <c r="M19" i="1" s="1"/>
  <c r="F19" i="1"/>
  <c r="J18" i="1"/>
  <c r="M18" i="1" s="1"/>
  <c r="F18" i="1"/>
  <c r="J17" i="1"/>
  <c r="M17" i="1" s="1"/>
  <c r="F17" i="1"/>
  <c r="J16" i="1"/>
  <c r="M16" i="1" s="1"/>
  <c r="F16" i="1"/>
  <c r="J15" i="1"/>
  <c r="M15" i="1" s="1"/>
  <c r="F15" i="1"/>
  <c r="J14" i="1"/>
  <c r="K14" i="1" s="1"/>
  <c r="F14" i="1"/>
  <c r="J13" i="1"/>
  <c r="M13" i="1" s="1"/>
  <c r="F13" i="1"/>
  <c r="J12" i="1"/>
  <c r="M12" i="1" s="1"/>
  <c r="F12" i="1"/>
  <c r="J11" i="1"/>
  <c r="M11" i="1" s="1"/>
  <c r="F11" i="1"/>
  <c r="J10" i="1"/>
  <c r="K10" i="1" s="1"/>
  <c r="F10" i="1"/>
  <c r="J9" i="1"/>
  <c r="M9" i="1" s="1"/>
  <c r="F9" i="1"/>
  <c r="K70" i="3" l="1"/>
  <c r="K77" i="3"/>
  <c r="K65" i="1"/>
  <c r="M75" i="1"/>
  <c r="K67" i="1"/>
  <c r="K63" i="1"/>
  <c r="K72" i="1"/>
  <c r="K74" i="1"/>
  <c r="M64" i="4"/>
  <c r="K67" i="4"/>
  <c r="M60" i="4"/>
  <c r="K63" i="4"/>
  <c r="K59" i="4"/>
  <c r="M68" i="4"/>
  <c r="K5" i="4"/>
  <c r="K7" i="4"/>
  <c r="K9" i="4"/>
  <c r="K11" i="4"/>
  <c r="K13" i="4"/>
  <c r="K15" i="4"/>
  <c r="K17" i="4"/>
  <c r="K19" i="4"/>
  <c r="K22" i="4"/>
  <c r="K24" i="4"/>
  <c r="K26" i="4"/>
  <c r="K28" i="4"/>
  <c r="K30" i="4"/>
  <c r="K32" i="4"/>
  <c r="K35" i="4"/>
  <c r="K37" i="4"/>
  <c r="K39" i="4"/>
  <c r="K41" i="4"/>
  <c r="K43" i="4"/>
  <c r="K45" i="4"/>
  <c r="K48" i="4"/>
  <c r="K50" i="4"/>
  <c r="K54" i="4"/>
  <c r="K56" i="4"/>
  <c r="M62" i="4"/>
  <c r="M1" i="4" s="1"/>
  <c r="B4" i="7" s="1"/>
  <c r="K65" i="4"/>
  <c r="K6" i="4"/>
  <c r="K8" i="4"/>
  <c r="K10" i="4"/>
  <c r="K12" i="4"/>
  <c r="K14" i="4"/>
  <c r="K16" i="4"/>
  <c r="K18" i="4"/>
  <c r="K20" i="4"/>
  <c r="K23" i="4"/>
  <c r="K25" i="4"/>
  <c r="K27" i="4"/>
  <c r="K29" i="4"/>
  <c r="K31" i="4"/>
  <c r="K33" i="4"/>
  <c r="K36" i="4"/>
  <c r="K38" i="4"/>
  <c r="K40" i="4"/>
  <c r="K42" i="4"/>
  <c r="K44" i="4"/>
  <c r="K46" i="4"/>
  <c r="K49" i="4"/>
  <c r="K51" i="4"/>
  <c r="K55" i="4"/>
  <c r="K57" i="4"/>
  <c r="K66" i="4"/>
  <c r="K61" i="4"/>
  <c r="K69" i="4"/>
  <c r="K5" i="3"/>
  <c r="K7" i="3"/>
  <c r="K9" i="3"/>
  <c r="K11" i="3"/>
  <c r="K13" i="3"/>
  <c r="K15" i="3"/>
  <c r="K17" i="3"/>
  <c r="K19" i="3"/>
  <c r="K22" i="3"/>
  <c r="K24" i="3"/>
  <c r="K26" i="3"/>
  <c r="K28" i="3"/>
  <c r="K30" i="3"/>
  <c r="K32" i="3"/>
  <c r="K34" i="3"/>
  <c r="K36" i="3"/>
  <c r="K38" i="3"/>
  <c r="K40" i="3"/>
  <c r="K42" i="3"/>
  <c r="K45" i="3"/>
  <c r="K47" i="3"/>
  <c r="K49" i="3"/>
  <c r="K51" i="3"/>
  <c r="K53" i="3"/>
  <c r="K55" i="3"/>
  <c r="K57" i="3"/>
  <c r="K60" i="3"/>
  <c r="K62" i="3"/>
  <c r="K64" i="3"/>
  <c r="K66" i="3"/>
  <c r="K72" i="3"/>
  <c r="K6" i="3"/>
  <c r="K8" i="3"/>
  <c r="K10" i="3"/>
  <c r="K12" i="3"/>
  <c r="K14" i="3"/>
  <c r="K16" i="3"/>
  <c r="K18" i="3"/>
  <c r="K20" i="3"/>
  <c r="K23" i="3"/>
  <c r="K25" i="3"/>
  <c r="K27" i="3"/>
  <c r="K29" i="3"/>
  <c r="K31" i="3"/>
  <c r="K33" i="3"/>
  <c r="K35" i="3"/>
  <c r="K37" i="3"/>
  <c r="K39" i="3"/>
  <c r="K41" i="3"/>
  <c r="K43" i="3"/>
  <c r="K46" i="3"/>
  <c r="K48" i="3"/>
  <c r="K50" i="3"/>
  <c r="K52" i="3"/>
  <c r="K54" i="3"/>
  <c r="K56" i="3"/>
  <c r="K58" i="3"/>
  <c r="K61" i="3"/>
  <c r="K63" i="3"/>
  <c r="K65" i="3"/>
  <c r="K67" i="3"/>
  <c r="M73" i="3"/>
  <c r="M1" i="3" s="1"/>
  <c r="B3" i="7" s="1"/>
  <c r="K76" i="3"/>
  <c r="K71" i="3"/>
  <c r="K79" i="3"/>
  <c r="K62" i="1"/>
  <c r="K64" i="1"/>
  <c r="K70" i="1"/>
  <c r="K16" i="1"/>
  <c r="K24" i="1"/>
  <c r="K32" i="1"/>
  <c r="K43" i="1"/>
  <c r="K51" i="1"/>
  <c r="K58" i="1"/>
  <c r="M40" i="1"/>
  <c r="M56" i="1"/>
  <c r="K76" i="1"/>
  <c r="M68" i="1"/>
  <c r="K71" i="1"/>
  <c r="K18" i="1"/>
  <c r="K30" i="1"/>
  <c r="K53" i="1"/>
  <c r="M10" i="1"/>
  <c r="M22" i="1"/>
  <c r="M34" i="1"/>
  <c r="M45" i="1"/>
  <c r="K61" i="1"/>
  <c r="K12" i="1"/>
  <c r="K20" i="1"/>
  <c r="K26" i="1"/>
  <c r="K36" i="1"/>
  <c r="K47" i="1"/>
  <c r="K73" i="1"/>
  <c r="M14" i="1"/>
  <c r="M28" i="1"/>
  <c r="M38" i="1"/>
  <c r="M60" i="1"/>
  <c r="K9" i="1"/>
  <c r="K11" i="1"/>
  <c r="K13" i="1"/>
  <c r="K15" i="1"/>
  <c r="K17" i="1"/>
  <c r="K19" i="1"/>
  <c r="K21" i="1"/>
  <c r="K23" i="1"/>
  <c r="K25" i="1"/>
  <c r="K27" i="1"/>
  <c r="K29" i="1"/>
  <c r="K31" i="1"/>
  <c r="K33" i="1"/>
  <c r="K35" i="1"/>
  <c r="K37" i="1"/>
  <c r="K39" i="1"/>
  <c r="K42" i="1"/>
  <c r="K44" i="1"/>
  <c r="K46" i="1"/>
  <c r="K48" i="1"/>
  <c r="K50" i="1"/>
  <c r="K52" i="1"/>
  <c r="K55" i="1"/>
  <c r="K57" i="1"/>
  <c r="K59" i="1"/>
  <c r="K69" i="1"/>
  <c r="K77" i="1"/>
  <c r="K49" i="1"/>
  <c r="B2" i="7" l="1"/>
  <c r="B1" i="7"/>
  <c r="B6" i="7"/>
  <c r="B5" i="7"/>
  <c r="B7" i="7" l="1"/>
</calcChain>
</file>

<file path=xl/sharedStrings.xml><?xml version="1.0" encoding="utf-8"?>
<sst xmlns="http://schemas.openxmlformats.org/spreadsheetml/2006/main" count="3232" uniqueCount="888">
  <si>
    <t>Наименование</t>
  </si>
  <si>
    <t>Описание</t>
  </si>
  <si>
    <t>pH</t>
  </si>
  <si>
    <t>Упаковка (л)</t>
  </si>
  <si>
    <t>Упаковка (кг)</t>
  </si>
  <si>
    <t>Плотность (г/см. куб.)</t>
  </si>
  <si>
    <t>Артикул</t>
  </si>
  <si>
    <t>Цена с учетом НДС</t>
  </si>
  <si>
    <t>Заказ</t>
  </si>
  <si>
    <t>Базовая цена за 1шт., руб.</t>
  </si>
  <si>
    <t>Цена за 1шт., руб.</t>
  </si>
  <si>
    <t>Цена  за 1 коробку, руб.</t>
  </si>
  <si>
    <t>Кол-во шт.</t>
  </si>
  <si>
    <t>Сумма руб.</t>
  </si>
  <si>
    <t>Моющие средства</t>
  </si>
  <si>
    <t>AC-GREENTEX 35 CF</t>
  </si>
  <si>
    <r>
      <rPr>
        <b/>
        <sz val="12"/>
        <rFont val="Trebuchet MS"/>
        <family val="2"/>
        <charset val="204"/>
      </rPr>
      <t>Для внешней кислотной мойки от минеральных и легких органических загрязнений.</t>
    </r>
    <r>
      <rPr>
        <sz val="12"/>
        <rFont val="Trebuchet MS"/>
        <family val="2"/>
        <charset val="204"/>
      </rPr>
      <t xml:space="preserve"> Кислотное высокопенное моющее средство на основе фосфорной кислоты. Эффективно удаляет проблемные минеральные отложения, эмульгирует масложировые и пигментные загрязнения.Применяется для обработки кислостойких поверхностей – нержавеющей стали, алюминия, луженых поверхностей, пластмассы и резины в переработке мяса и производстве мясных продуктов, переработке молока и производстве молочных продуктов, пивоварении, производстве безалкогольных напитков и соков, ликероводочном производстве и др. Применяется для внешней мойки оборудования для производства и упаковки пищевых продуктов, линий розлива, танков, трубопроводов, транспортерных лент и др. Мытье производится ручным и механизированным способом с помощью оборудования высокого и низкого давления GREENLAB, а также методом распыления.</t>
    </r>
  </si>
  <si>
    <t>концентрат рН 2,0</t>
  </si>
  <si>
    <t>20 л канистра</t>
  </si>
  <si>
    <t>AC-035/20</t>
  </si>
  <si>
    <t>200 л бочка</t>
  </si>
  <si>
    <t>AC-035/200</t>
  </si>
  <si>
    <t>AK-PLANTEX 12 CDF</t>
  </si>
  <si>
    <r>
      <rPr>
        <b/>
        <sz val="12"/>
        <rFont val="Trebuchet MS"/>
        <family val="2"/>
        <charset val="204"/>
      </rPr>
      <t xml:space="preserve">Для комбинированной щелочной мойки с дезинфицирующим эффектом. </t>
    </r>
    <r>
      <rPr>
        <sz val="12"/>
        <rFont val="Trebuchet MS"/>
        <family val="2"/>
        <charset val="204"/>
      </rPr>
      <t xml:space="preserve">Сильнощелочное хлорсодержащее высокопенное моющее и обезжиривающее средство с дезинфицирующим эффектом. Эффективно удаляет жиры, белки, органические загрязнения и остатки продуктов, пивной камень, красители и пигментные загрязнения. Обладает сильными антимикробным действием: уничтожает бактерии, дрожжевые и плесневые грибки и препятствует их размножению. Применяется для обработки щелочестойких поверхностей – нержавеющей стали, цинка, керамики, пластмассы и резины. Не применимо на поверхностях из алюминия и цветных металлов. Универсальное средство, рекомендуется для наружной пенной мойки во всех отраслях пищевой промышленности. Мытье производится ручным и механизированным способом с помощью пенообразующих систем GREENLAB. </t>
    </r>
  </si>
  <si>
    <t>концентрат рН 14,0</t>
  </si>
  <si>
    <t>AK-012/20</t>
  </si>
  <si>
    <t>AK-012/200</t>
  </si>
  <si>
    <t>AK-PLANTEX 14 CDF</t>
  </si>
  <si>
    <r>
      <rPr>
        <b/>
        <sz val="12"/>
        <rFont val="Trebuchet MS"/>
        <family val="2"/>
        <charset val="204"/>
      </rPr>
      <t xml:space="preserve">Для комбинированной щелочной мойки с дезинфицирующим эффектом. </t>
    </r>
    <r>
      <rPr>
        <sz val="12"/>
        <rFont val="Trebuchet MS"/>
        <family val="2"/>
        <charset val="204"/>
      </rPr>
      <t xml:space="preserve">Сильнощелочное хлорсодержащее пенное моющее и обезжиривающее средство с дезинфицирующим эффектом. Эффективно удаляет жиры, белки, органические загрязнения и остатки продуктов, красители и пигментные загрязнения. Обладает сильными антимикробным действием: уничтожает бактерии, дрожжевые и плесневые грибки и препятствует их размножению. Применяется для обработки щелочестойких поверхностей – нержавеющей стали, цинка, керамики, пластмассы и резины. При определенных условиях средство </t>
    </r>
    <r>
      <rPr>
        <b/>
        <sz val="12"/>
        <rFont val="Trebuchet MS"/>
        <family val="2"/>
        <charset val="204"/>
      </rPr>
      <t>можно применять на поверхностях из алюминия и цветных металлов</t>
    </r>
    <r>
      <rPr>
        <sz val="12"/>
        <rFont val="Trebuchet MS"/>
        <family val="2"/>
        <charset val="204"/>
      </rPr>
      <t xml:space="preserve"> (в мягкой воде максимальная концентрация средства не должна превышать 2%, в воде средней и высокой степени жесткости максимальная концентрация средства не должна превышать 4%). Универсальное средство, рекомендуется для наружной пенной мойки во всех отраслях пищевой промышленности. Мытье производится ручным и механизированным способом с помощью пенообразующих систем GREENLAB.</t>
    </r>
  </si>
  <si>
    <t>концентрат рН 12,5</t>
  </si>
  <si>
    <t>AK-014/20</t>
  </si>
  <si>
    <t>AK-014/200</t>
  </si>
  <si>
    <t>AK-PLANTEX 11 CF</t>
  </si>
  <si>
    <r>
      <rPr>
        <b/>
        <sz val="12"/>
        <rFont val="Trebuchet MS"/>
        <family val="2"/>
        <charset val="204"/>
      </rPr>
      <t>Для автоматической и ручной мойки щелочной мойки коптильных камер.</t>
    </r>
    <r>
      <rPr>
        <sz val="12"/>
        <rFont val="Trebuchet MS"/>
        <family val="2"/>
        <charset val="204"/>
      </rPr>
      <t xml:space="preserve"> Сильнощелочное высокопенное обезжиривающее средство. Эффективно удаляет пригоревшие жиры и белки, дымовые смолы, копоть. Применяется для обработки щелочестойких поверхностей – нержавеющей стали, керамики, пластмассы и резины. Рекомендуется для мойки коптильных камер, жарочных шкафов, калориферов, термокамер, варочных котлов, хлебопекарных печей, а также для уборки рабочих поверхностей в переработке мяса и производстве мясных продуктов, кондитерском производстве и хлебопечении, переработке молока и производстве молочных продуктов и др. Мытье производится ручным и механизированным способом с помощью оборудования GREENLAB высокого, среднего и низкого давления, а также методом распыления.</t>
    </r>
  </si>
  <si>
    <t>AK-011/20</t>
  </si>
  <si>
    <t>AK-011/200</t>
  </si>
  <si>
    <t>AK-PLANTEX 29 CF</t>
  </si>
  <si>
    <r>
      <rPr>
        <b/>
        <sz val="12"/>
        <rFont val="Trebuchet MS"/>
        <family val="2"/>
        <charset val="204"/>
      </rPr>
      <t>Для санитарной обработки (мойки) любых видов оборудования, инвентаря и тары, а также производственных и подсобных помещений на предприятиях мясной промышленности.</t>
    </r>
    <r>
      <rPr>
        <sz val="12"/>
        <rFont val="Trebuchet MS"/>
        <family val="2"/>
        <charset val="204"/>
      </rPr>
      <t xml:space="preserve"> Эффективно удаляет масло-жировые, белковые и органические загрязнения, остатки жиров и белков с поверхностей производственного оборудования пищевой промышленности. AK-PLANTEX 29 CF предназначен для ручной и автоматизированной пенной мойки оборудования в пищевой промышленности, в том числе термокамер.</t>
    </r>
  </si>
  <si>
    <t>концентрат рН 1% раствора 11,7</t>
  </si>
  <si>
    <t>AK-029/20</t>
  </si>
  <si>
    <t>AK-029/200</t>
  </si>
  <si>
    <t>AK-PLANTEX 15 CF</t>
  </si>
  <si>
    <r>
      <rPr>
        <b/>
        <sz val="12"/>
        <rFont val="Trebuchet MS"/>
        <family val="2"/>
        <charset val="204"/>
      </rPr>
      <t>Для наружной щелочной мойки пищевого оборудования и помещений.</t>
    </r>
    <r>
      <rPr>
        <sz val="12"/>
        <rFont val="Trebuchet MS"/>
        <family val="2"/>
        <charset val="204"/>
      </rPr>
      <t xml:space="preserve"> Сильнощелочное высокопенное моющее и обезжиривающее средство. Эффективно удаляет жиры, белки и другие органические загрязнения. Отлично смывается. Работает в воде любой жесткости.Применяется для обработки щелочестойких поверхностей – нержавеющей стали, керамики, пластмассы и резины. Нельзя применять средство на поверхностях из алюминия, луженого и анодированного железа. Мытье производится ручным и механизированным способом с помощью пенообразующего оборудования GREENLAB, а также методом распыления.</t>
    </r>
  </si>
  <si>
    <t>AK-015/20</t>
  </si>
  <si>
    <t>AK-015/200</t>
  </si>
  <si>
    <t>DS-NOVATEX 75 QTF</t>
  </si>
  <si>
    <r>
      <rPr>
        <b/>
        <sz val="12"/>
        <rFont val="Trebuchet MS"/>
        <family val="2"/>
        <charset val="204"/>
      </rPr>
      <t>Для наружной дезинфекции и мойки пищевого оборудования и помещений.</t>
    </r>
    <r>
      <rPr>
        <sz val="12"/>
        <rFont val="Trebuchet MS"/>
        <family val="2"/>
        <charset val="204"/>
      </rPr>
      <t xml:space="preserve"> Нейтральное пенное дезинфицирующее средство на основе ЧАС для предприятий пивобезалкогольной и пищевой промышленности.Средство характеризуется высокой бактерицидной и фунгицидной эффективностью: уничтожают грамположительные и грамотрицательные бактерии, грибки и препятствует их повторному появлению. Универсальное средство, отлично работает даже при низких температурах. Применяется для обработки любых типов поверхностей – нержавеющей хромоникелевой стали, нержавеющей стали, малоуглеродистой стали, неферромагнитных металлов, алюминия, цинка, керамики, стекла, пластмассы и резины. Средство подходит для дезинфекции внешних поверхностей и оборудования, а также стен и полов на предприятиях пищевой промышленности при использовании в виде 1 – 2% рабочего раствора при пенной обработке.  Для дезинфекции мелких предметов и статической дезинфекции может быть использован 1% раствор средства.Дезинфекция и мойка производятся ручным и механизированным способом с помощью пенообразующего оборудования GREENLAB.</t>
    </r>
  </si>
  <si>
    <t>концентрат рН 7,0</t>
  </si>
  <si>
    <t>DS-075/20</t>
  </si>
  <si>
    <t>DS-075/200</t>
  </si>
  <si>
    <t>AK-PLANTEX 16 DCIP</t>
  </si>
  <si>
    <r>
      <rPr>
        <b/>
        <sz val="12"/>
        <rFont val="Trebuchet MS"/>
        <family val="2"/>
        <charset val="204"/>
      </rPr>
      <t xml:space="preserve">Для щелочной CIP мойки тары и форм, пищевого оборудования. </t>
    </r>
    <r>
      <rPr>
        <sz val="12"/>
        <rFont val="Trebuchet MS"/>
        <family val="2"/>
        <charset val="204"/>
      </rPr>
      <t>Щелочное хлорсодержащее непенное моющее, обезжиривающее и дезинфицирующее средство для пищевой промышленности. Эффективно удаляет жиры, белки и другие органические загрязнения. Средство характеризуется высокой бактерицидной и фунгицидной эффективностью: уничтожают грамположительные и грамотрицательные бактерии, дрожжи и плесневые грибки, препятствует их повторному появлению. Работает в воде любой жесткости. Применяется для обработки щелочестойких поверхностей – нержавеющей стали, железа, керамики, стекла, эмали, пластмассы и резины. Нельзя применять средство на поверхностях из алюминия, цинка и олова. Средство можно использовать только в системах CIP мойки.</t>
    </r>
  </si>
  <si>
    <t>AK-016/20</t>
  </si>
  <si>
    <t>AK-016/200</t>
  </si>
  <si>
    <t>AK-PLANTEX 17 CIP</t>
  </si>
  <si>
    <r>
      <rPr>
        <b/>
        <sz val="12"/>
        <rFont val="Trebuchet MS"/>
        <family val="2"/>
        <charset val="204"/>
      </rPr>
      <t>Для щелочной CIP мойки от органических загрязнений на предприятиях пищевой промышленности.</t>
    </r>
    <r>
      <rPr>
        <sz val="12"/>
        <rFont val="Trebuchet MS"/>
        <family val="2"/>
        <charset val="204"/>
      </rPr>
      <t xml:space="preserve"> Сильнощелочное непенное моющее и обезжиривающее средство. Эффективно удаляет жиры, белки и другие органические загрязнения. Работает в воде любой жесткости. Подходит для однофазной мойки холодных поверхностей. Применяется для обработки щелочестойких поверхностей – стали, нержавеющей стали, пластмассы и резины. Нельзя применять средство на поверхностях из алюминия, цинка и олова. Средство можно использовать только в системах CIP мойки.</t>
    </r>
  </si>
  <si>
    <t>AK-017/20</t>
  </si>
  <si>
    <t>AK-017/200</t>
  </si>
  <si>
    <t xml:space="preserve">AC-GREENTEX 36 </t>
  </si>
  <si>
    <r>
      <rPr>
        <b/>
        <sz val="12"/>
        <rFont val="Trebuchet MS"/>
        <family val="2"/>
        <charset val="204"/>
      </rPr>
      <t>Для внутренней кислотной мойки оборудования от минеральных отложений, накипи и ржавчины.</t>
    </r>
    <r>
      <rPr>
        <sz val="12"/>
        <rFont val="Trebuchet MS"/>
        <family val="2"/>
        <charset val="204"/>
      </rPr>
      <t xml:space="preserve"> Сильнокислотное непенное комбинированное моющее средство на основе азотной и фосфорной кислот. Эффективно удаляет все виды минеральных отложений: пивной и молочный камень, накипь, ржавчину на предприятиях пищевой промышленности. Содержит специальные компоненты, ингибирующие коррозию. Не пенится. Применяется для обработки кислотостойких поверхностей – нержавеющей стали и пластмассы. Нельзя применять средство на поверхностях из мягкой стали, алюминия, цветных металлов. Средство можно использовать для внутренней автоматической системы мойки.</t>
    </r>
  </si>
  <si>
    <t>концентрат рН 1,0</t>
  </si>
  <si>
    <t>AC-036/20</t>
  </si>
  <si>
    <t>AC-036/200</t>
  </si>
  <si>
    <t>AK-PLANTEX 18 ALU</t>
  </si>
  <si>
    <r>
      <rPr>
        <b/>
        <sz val="12"/>
        <rFont val="Trebuchet MS"/>
        <family val="2"/>
        <charset val="204"/>
      </rPr>
      <t>Для щелочной мойки пищевого оборудования и технических поверхностей от органических загрязнений, жиров и белков.</t>
    </r>
    <r>
      <rPr>
        <sz val="12"/>
        <rFont val="Trebuchet MS"/>
        <family val="2"/>
        <charset val="204"/>
      </rPr>
      <t xml:space="preserve"> Щелочное хлорсодержащее моющее средство с дезинфицирующим эффектом для пищевой промышленности. Не повреждает поверхности из алюминия и его сплавов. Эффективно удаляет жиры, белки и другие органические загрязнения. Средство характеризуется высокой бактерицидной и фунгицидной эффективностью: уничтожают грамположительные и грамотрицательные бактерии, дрожжи и плесневые грибки, препятствует их повторному появлению. Работает в воде любой жесткости. </t>
    </r>
    <r>
      <rPr>
        <b/>
        <sz val="12"/>
        <rFont val="Trebuchet MS"/>
        <family val="2"/>
        <charset val="204"/>
      </rPr>
      <t>Рекомендуется для мойки оборудования из алюминия и его сплавов.</t>
    </r>
    <r>
      <rPr>
        <sz val="12"/>
        <rFont val="Trebuchet MS"/>
        <family val="2"/>
        <charset val="204"/>
      </rPr>
      <t xml:space="preserve"> Применяется для обработки щелочестойких поверхностей – нержавеющей стали, железа, луженых поверхностей, алюминия и его сплавов, стекла и эмали, пластмассы, резины. Для правильной дозировки средства рекомендуется применять дозирующее оборудование GREENLAB.</t>
    </r>
  </si>
  <si>
    <t>AK-018/20</t>
  </si>
  <si>
    <t>AC-018/200</t>
  </si>
  <si>
    <t>AK-PLANTEX 19 CIP</t>
  </si>
  <si>
    <r>
      <rPr>
        <b/>
        <sz val="12"/>
        <rFont val="Trebuchet MS"/>
        <family val="2"/>
        <charset val="204"/>
      </rPr>
      <t>Для щелочной CIP мойки алюминиевого оборудования в пищевой промышленности.</t>
    </r>
    <r>
      <rPr>
        <sz val="12"/>
        <rFont val="Trebuchet MS"/>
        <family val="2"/>
        <charset val="204"/>
      </rPr>
      <t xml:space="preserve"> Щелочное непенное моющее и обезжиривающее средство. Эффективно удаляет жиры, белки и другие органические загрязнения. Работает в воде любой жесткости. Не повреждает оборудование из мягких металлов. Применяется для обработки щелочестойких поверхностей – стали, нержавеющей стали, железа, алюминия и других мягких металлов, пластмассы и резины. Применим в системе безразборной CIP мойки.</t>
    </r>
  </si>
  <si>
    <t>AK-019/20</t>
  </si>
  <si>
    <t>AK-019/200</t>
  </si>
  <si>
    <t>AK-PLANTEX 20 CDF</t>
  </si>
  <si>
    <r>
      <rPr>
        <b/>
        <sz val="12"/>
        <rFont val="Trebuchet MS"/>
        <family val="2"/>
        <charset val="204"/>
      </rPr>
      <t>Для наружной щелочной мойки оборудования и помещении в пищевой промышленности.</t>
    </r>
    <r>
      <rPr>
        <sz val="12"/>
        <rFont val="Trebuchet MS"/>
        <family val="2"/>
        <charset val="204"/>
      </rPr>
      <t xml:space="preserve"> Сильнощелочное хлорсодержащее пенное моющее средство. Улучшенные пенные характеристики. Эффективно удаляет жиры, белки, органические загрязнения и остатки продуктов (в том числе пригоревшие или присохшие), пигментные загрязнения. Обладает сильными антимикробным действием: уничтожает бактерии, дрожжевые и плесневые грибки и препятствует их размножению. Благодаря активным пенящимся добавкам средство отлично держится на вертикальных поверхностях. Применяется для обработки щелочестойких поверхностей – нержавеющей стали, керамики, пластмассы и резины. Не применимо на поверхностях из алюминия и других цветных металлов. Универсальное средство, рекомендуется для наружной пенной мойки во всех отраслях пищевой промышленности. Мытье производится ручным и механизированным способом с помощью пенообразующих систем GREENLAB.</t>
    </r>
  </si>
  <si>
    <t>AK-020/20</t>
  </si>
  <si>
    <t>AK-020/200</t>
  </si>
  <si>
    <t>AC-GREENTEX 37 CF</t>
  </si>
  <si>
    <r>
      <rPr>
        <b/>
        <sz val="12"/>
        <rFont val="Trebuchet MS"/>
        <family val="2"/>
        <charset val="204"/>
      </rPr>
      <t>Для наружной кислотной мойки оборудования и помещений, в том числе вертикальных поверхностей в пищевой промышленности.</t>
    </r>
    <r>
      <rPr>
        <sz val="12"/>
        <rFont val="Trebuchet MS"/>
        <family val="2"/>
        <charset val="204"/>
      </rPr>
      <t xml:space="preserve"> Кислотное высокопенное моющее средство на основе ортофосфорной кислоты. Эффективно удаляет проблемные минеральные отложения, эмульгирует масложировые и пигментные загрязнения. Обладает улучшенными пенными характеристиками – пена хорошо удерживается на вертикальных поверхностях. Применяется для обработки кислостойких поверхностей – нержавеющей стали, алюминия, луженых поверхностей, пластмассы и резины в переработке мяса и производстве мясных продуктов, переработке молока и производстве молочных продуктов, пивоварении, производстве безалкогольных напитков и соков, ликероводочном производстве и др. Применяется для внешней мойки оборудования для производства и упаковки пищевых продуктов, линий розлива, танков, трубопроводов, транспортерных лент и др. Эффективно удаляет засохшие следы крови в убойных цехах мясоперерабатывающих предприятий. Мытье производится ручным и механизированным способом с помощью оборудования GREENLAB высокого и низкого давления, а также методом распыления.</t>
    </r>
  </si>
  <si>
    <t>AC-037/20</t>
  </si>
  <si>
    <t>AC-037/200</t>
  </si>
  <si>
    <t>AK-PLATEX 21 CF PRO</t>
  </si>
  <si>
    <r>
      <rPr>
        <b/>
        <sz val="12"/>
        <rFont val="Trebuchet MS"/>
        <family val="2"/>
        <charset val="204"/>
      </rPr>
      <t>Для наружной пенной щелочной мойки оборудования с эффектом «нано пленки»</t>
    </r>
    <r>
      <rPr>
        <sz val="12"/>
        <rFont val="Trebuchet MS"/>
        <family val="2"/>
        <charset val="204"/>
      </rPr>
      <t>. Сильнощелочное пенное моющее средство. Прилипающая пена. Эффективно удаляет жиры, белки, органические загрязнения и остатки продуктов (в том числе пригоревшие или присохшие). Благодаря активным пенящимся нано добавкам достигнуто хорошее сцепление пены с вертикальными в том числе гладкими поверхностями. Применяется для обработки щелочестойких поверхностей – нержавеющей стали, керамики, пластмассы и резины. Не применимо на поверхностях из алюминия и других цветных металлов. Универсальное средство, рекомендуется для наружной пенной мойки с технологией «нано пленки» во всех отраслях пищевой промышленности. Мытье производится ручным и механизированным способом с помощью пенообразующих систем GREENLAB.</t>
    </r>
  </si>
  <si>
    <t>AK-021/20</t>
  </si>
  <si>
    <t>AK-021/200</t>
  </si>
  <si>
    <t>AC-GREENTEX 38 CF PRO</t>
  </si>
  <si>
    <r>
      <rPr>
        <b/>
        <sz val="12"/>
        <rFont val="Trebuchet MS"/>
        <family val="2"/>
        <charset val="204"/>
      </rPr>
      <t xml:space="preserve">Для наружной пенной кислотной мойки оборудования с эффектом «нано пленки». </t>
    </r>
    <r>
      <rPr>
        <sz val="12"/>
        <rFont val="Trebuchet MS"/>
        <family val="2"/>
        <charset val="204"/>
      </rPr>
      <t>Сильнокислотное пенное моющее средство на основе ортофосфорной кислоты. Прилипающая пенаЭффективно удаляет проблемные минеральные отложения, эмульгирует масложировые и пигментные загрязнения. Благодаря активным пенящимся нано добавкам достигнуто хорошее сцепление пены с вертикальными в том числе гладкими поверхностями. Применяется для обработки кислостойких поверхностей – нержавеющей стали, керамики, пластмассы и резины в переработке мяса и производстве мясных продуктов, переработке молока и производстве молочных продуктов, пивоварении, производстве безалкогольных напитков и соков, ликероводочном производстве и др. Применяется для внешней мойки оборудования для производства и упаковки пищевых продуктов, линий розлива, танков, трубопроводов, транспортерных лент и др. Эффективно удаляет засохшие следы крови в убойных цехах мясоперерабатывающих предприятий. Мытье производится ручным и механизированным способом с помощью пенообразующих систем GREENLAB.</t>
    </r>
  </si>
  <si>
    <t>AС-038/20</t>
  </si>
  <si>
    <t>AС-038/200</t>
  </si>
  <si>
    <t>AC-GREENTEX 39 DCIP</t>
  </si>
  <si>
    <r>
      <rPr>
        <b/>
        <sz val="12"/>
        <rFont val="Trebuchet MS"/>
        <family val="2"/>
        <charset val="204"/>
      </rPr>
      <t>Для кислотной однофазной мойки оборудования.</t>
    </r>
    <r>
      <rPr>
        <sz val="12"/>
        <rFont val="Trebuchet MS"/>
        <family val="2"/>
        <charset val="204"/>
      </rPr>
      <t xml:space="preserve"> Кислотное моющее средство</t>
    </r>
    <r>
      <rPr>
        <b/>
        <sz val="12"/>
        <rFont val="Trebuchet MS"/>
        <family val="2"/>
        <charset val="204"/>
      </rPr>
      <t xml:space="preserve"> с дезинфицирующим эффектом</t>
    </r>
    <r>
      <rPr>
        <sz val="12"/>
        <rFont val="Trebuchet MS"/>
        <family val="2"/>
        <charset val="204"/>
      </rPr>
      <t xml:space="preserve"> для пищевой промышленности. Эффективно удаляет отложения молочного камня и накипь, масложировые и белковые загрязнения. Средство характеризуется высокой бактерицидной и фунгицидной эффективностью даже в холодной воде: уничтожают грамположительные и грамотрицательные бактерии, дрожжи и плесневые грибки, препятствует их повторному появлению. Работает в воде любой жесткости.Применяется для обработки кислостойких поверхностей – нержавеющей стали, алюминия, меди, латуни, луженых поверхностей, пластмассы и резины. Применяется для однофазной кислотной мойки оборудования в молочной промышленности, производстве творога и сыра. Средство можно использовать в системе безразборной CIP мойки.</t>
    </r>
  </si>
  <si>
    <t>AC-039/20</t>
  </si>
  <si>
    <t>AC-039/200</t>
  </si>
  <si>
    <t>AK-PLATEX 22 CDF PRO</t>
  </si>
  <si>
    <r>
      <rPr>
        <b/>
        <sz val="12"/>
        <rFont val="Trebuchet MS"/>
        <family val="2"/>
        <charset val="204"/>
      </rPr>
      <t xml:space="preserve">Для наружной пенной щелочной мойки оборудования с эффектом «нано пленки». с дезинфицирующим эффектом. </t>
    </r>
    <r>
      <rPr>
        <sz val="12"/>
        <rFont val="Trebuchet MS"/>
        <family val="2"/>
        <charset val="204"/>
      </rPr>
      <t>Сильнощелочное хлорсодержащее пенное моющее средство. Прилипающая пена. Эффективно удаляет жиры, белки, органические загрязнения и остатки продуктов (в том числе пригоревшие или присохшие), пигментные загрязнения. Обладает сильными антимикробным действием: уничтожает бактерии, дрожжевые и плесневые грибки и препятствует их размножению. Благодаря активным пенящимся нано добавкам достигнуто хорошее сцепление пены с вертикальными в том числе гладкими поверхностями. Применяется для обработки щелочестойких поверхностей – нержавеющей стали, керамики, пластмассы и резины. Не применимо на поверхностях из алюминия и других цветных металлов.  Универсальное средство, рекомендуется для наружной пенной мойки с технологией «нано пленки» во всех отраслях пищевой промышленности. Мытье производится ручным и механизированным способом с помощью пенообразующих систем GREENLAB.</t>
    </r>
  </si>
  <si>
    <t>AK-022/20</t>
  </si>
  <si>
    <t>AK-022/200</t>
  </si>
  <si>
    <t>Серия DESINFECTION EXPERT. Дезинфицирующие средства для пищевой промышленности.</t>
  </si>
  <si>
    <t>DS-NOVATEX 76 CL</t>
  </si>
  <si>
    <r>
      <rPr>
        <b/>
        <sz val="12"/>
        <rFont val="Trebuchet MS"/>
        <family val="2"/>
        <charset val="204"/>
      </rPr>
      <t>Для дезинфекции и мойки оборудования и поверхностей на предприятиях пищевой промышленности.</t>
    </r>
    <r>
      <rPr>
        <sz val="12"/>
        <rFont val="Trebuchet MS"/>
        <family val="2"/>
        <charset val="204"/>
      </rPr>
      <t xml:space="preserve"> Щелочное дезинфицирующее низкопенное средство на основе активного хлора с моющим эффектом. Средство характеризуется высокой бактерицидной и фунгицидной эффективностью: уничтожают грамположительные и грамотрицательные бактерии, дрожжи и плесневые грибки, препятствует их повторному появлению. Эффективно удаляет жиры, белки и другие органические загрязнения. Работает в воде любой жесткости.Применяется для обработки щелочестойких поверхностей – нержавеющей стали, пластмассы и резины. Нельзя применять средство на поверхностях из алюминия, цинка и олова. Из-за опасности точечной коррозии не рекомендуется применять при рН ниже 9, а также для статической дезинфекции на срок более 2 часов. Средство DS-NOVATEX 76 CL рекомендуется для дезинфекции бутылок в бутылкомоечной машине, обработки пивных и молочных танков, емкостей для сиропа и сахара, блоков розлива, ванн теплой промывки в бутылкомоечной машине, а также везде, где необходима дезинфекция активным хлором.</t>
    </r>
  </si>
  <si>
    <t>DS-076/20</t>
  </si>
  <si>
    <t>DS-076/200</t>
  </si>
  <si>
    <t>DS-NOVATEX 77 OXYGEN</t>
  </si>
  <si>
    <r>
      <rPr>
        <b/>
        <sz val="12"/>
        <rFont val="Trebuchet MS"/>
        <family val="2"/>
        <charset val="204"/>
      </rPr>
      <t>Для холодного и горячего кислородного стерилизования оборудования на предприятиях пищевой промышленности.</t>
    </r>
    <r>
      <rPr>
        <sz val="12"/>
        <rFont val="Trebuchet MS"/>
        <family val="2"/>
        <charset val="204"/>
      </rPr>
      <t xml:space="preserve"> Экологически безопасно. Слабокислотное дезинфицирующее средство на основе перекиси водорода.Средство характеризуется высокой бактерицидной и фунгицидной эффективностью: уничтожают грамположительные и грамотрицательные бактерии, дрожжи и плесневые грибки, препятствует их повторному появлению. Работает в воде любой жесткости даже при низких температурах. Применяется для обработки поверхностей – нержавеющей стали, алюминия, луженого железа, пластмассы, резины, эпоксидной смолы. Мягкая сталь, медь и ее сплавы, оцинкованное железо демонстрируют некоторые поверхностные потери, которые остаются в приемлемых пределах, но стабильность рабочего раствора ухудшается. Допустимо кратковременное воздействие. Как в случае с использованием кислотных/окисляющих средств, не следует проводить статическую дезинфекцию из-за риска появления точечной коррозии. DS-NOVATEX 77 PEROXI является полностью экологически безопасным, так как разлагается в сточных водах с образованием воды и кислорода. Подходит для ручной и автоматизированной систем. Можно применять в системах CIP мойки.
</t>
    </r>
  </si>
  <si>
    <t>концентрат рН 5,0</t>
  </si>
  <si>
    <t>DS-077/20</t>
  </si>
  <si>
    <t>DS-077/200</t>
  </si>
  <si>
    <t>DS-NOVATEX 78 PEROXI</t>
  </si>
  <si>
    <r>
      <rPr>
        <b/>
        <sz val="12"/>
        <rFont val="Trebuchet MS"/>
        <family val="2"/>
        <charset val="204"/>
      </rPr>
      <t xml:space="preserve">Для дезинфекции технологического оборудования на предприятиях пищевой и пивобезалкогольной промышленности. </t>
    </r>
    <r>
      <rPr>
        <sz val="12"/>
        <rFont val="Trebuchet MS"/>
        <family val="2"/>
        <charset val="204"/>
      </rPr>
      <t xml:space="preserve">Экологически безопасно.Кислотное дезинфицирующее непенное средство на основе </t>
    </r>
    <r>
      <rPr>
        <b/>
        <sz val="12"/>
        <rFont val="Trebuchet MS"/>
        <family val="2"/>
        <charset val="204"/>
      </rPr>
      <t>5% надуксусной кислоты</t>
    </r>
    <r>
      <rPr>
        <sz val="12"/>
        <rFont val="Trebuchet MS"/>
        <family val="2"/>
        <charset val="204"/>
      </rPr>
      <t xml:space="preserve">.Средство характеризуется высокой бактерицидной и фунгицидной эффективностью: уничтожают грамположительные и грамотрицательные бактерии, дрожжи и плесневые грибки, препятствует их повторному появлению. Работает в воде любой жесткости даже при низких температурах. Применяется для обработки поверхностей – нержавеющей стали, алюминия, луженого железа, пластмассы, резины, эпоксидной смолы. Мягкая сталь, медь и ее сплавы, оцинкованное железо демонстрируют некоторые поверхностные потери, которые остаются в приемлемых пределах, но стабильность рабочего раствора ухудшается. Допустимо кратковременное воздействие.Как в случае с использованием кислотных/окисляющих средств, не следует проводить статическую дезинфекцию из-за риска появления точечной коррозии. Этому дополнительно способствуют высокое содержание хлоридов в воде и высокие температуры. Подходит для ручной и автоматизированной систем. Можно применять в системах CIP мойки
</t>
    </r>
  </si>
  <si>
    <t>концентрат рН 2,5</t>
  </si>
  <si>
    <t>DS-078/20</t>
  </si>
  <si>
    <t>DS-078/200</t>
  </si>
  <si>
    <t>DS-NOVATEX 79 PEROXI</t>
  </si>
  <si>
    <r>
      <rPr>
        <b/>
        <sz val="12"/>
        <rFont val="Trebuchet MS"/>
        <family val="2"/>
        <charset val="204"/>
      </rPr>
      <t xml:space="preserve">Для дезинфекции технологического оборудования на предприятиях пищевой и пивобезалкогольной промышленности. </t>
    </r>
    <r>
      <rPr>
        <sz val="12"/>
        <rFont val="Trebuchet MS"/>
        <family val="2"/>
        <charset val="204"/>
      </rPr>
      <t xml:space="preserve">Экологически безопасно.Кислотное дезинфицирующее непенное средство на основе </t>
    </r>
    <r>
      <rPr>
        <b/>
        <sz val="12"/>
        <rFont val="Trebuchet MS"/>
        <family val="2"/>
        <charset val="204"/>
      </rPr>
      <t>15% надуксусной кислоты</t>
    </r>
    <r>
      <rPr>
        <sz val="12"/>
        <rFont val="Trebuchet MS"/>
        <family val="2"/>
        <charset val="204"/>
      </rPr>
      <t xml:space="preserve">.Средство характеризуется высокой бактерицидной и фунгицидной эффективностью: уничтожают грамположительные и грамотрицательные бактерии, дрожжи и плесневые грибки, препятствует их повторному появлению. Эффективно при низких рабочих концентрациях и низкой рабочей температуре. Применяется для обработки поверхностей – нержавеющей стали, алюминия, луженого железа, пластмассы, резины, эпоксидной смолы. Мягкая сталь, медь и ее сплавы, оцинкованное железо демонстрируют некоторые поверхностные потери, которые остаются в приемлемых пределах, но стабильность рабочего раствора ухудшается. Допустимо кратковременное воздействие.Как в случае с использованием кислотных/окисляющих средств, не следует проводить статическую дезинфекцию из-за риска появления точечной коррозии. Этому дополнительно способствуют высокое содержание хлоридов в воде и высокие температуры. Подходит для ручной и автоматизированной систем. Можно применять в системах CIP мойки
</t>
    </r>
  </si>
  <si>
    <t>DS-NOVATEX 81 PEROXI</t>
  </si>
  <si>
    <r>
      <rPr>
        <b/>
        <sz val="12"/>
        <rFont val="Trebuchet MS"/>
        <family val="2"/>
        <charset val="204"/>
      </rPr>
      <t>Для дезинфекции оборудования и коммуникаций на предприятиях по производству напитков.</t>
    </r>
    <r>
      <rPr>
        <sz val="12"/>
        <rFont val="Trebuchet MS"/>
        <family val="2"/>
        <charset val="204"/>
      </rPr>
      <t xml:space="preserve"> Кислотное экологически безопасное сильное дезинфицирующее средство на основе надуксусной кислоты и перекиси водорода для применения в пищевой промышленности 
Для применения в СИП-системах. Эффективно удаляет все виды микроорганизмов с поверхностей оборудования пищевой промышленности. DS-NOVATEX 81 PEROXI предназначен для дезинфекции ручным и механизированным способом емкостного, неемкостного  оборудования и коммуникаций на предприятиях пищевой промышленности.
</t>
    </r>
  </si>
  <si>
    <t>концентрат рН 1% раствора 1,7</t>
  </si>
  <si>
    <t>DS-081/20</t>
  </si>
  <si>
    <t>DS-081/200</t>
  </si>
  <si>
    <t>DS-NOVATEX 80 AMF</t>
  </si>
  <si>
    <r>
      <rPr>
        <b/>
        <sz val="12"/>
        <rFont val="Trebuchet MS"/>
        <family val="2"/>
        <charset val="204"/>
      </rPr>
      <t>Для совмещенной мойки и дезинфекции оборудования на предприятиях пищевой промышленности.</t>
    </r>
    <r>
      <rPr>
        <sz val="12"/>
        <rFont val="Trebuchet MS"/>
        <family val="2"/>
        <charset val="204"/>
      </rPr>
      <t xml:space="preserve"> Нейтральное пенообразующее дезинфицирующее средство с моющим эффектом на основе алкиламинацетата. Для применения с пеногенераторами и пенными станциями. Эффективно удаляет большинство микроорганизмов с поверхностей оборудования пищевой промышленности даже при низких температурах DS-NOVATEX 80 AMF предназначен для дезинфекции преимущественно ручным способом наружных поверхностей различных видов технологического оборудования, не контактирующих с продуктами, трубопроводов, инвентаря, тары и поверхностей производственных помещений на предприятиях молочной промышленности.
</t>
    </r>
  </si>
  <si>
    <t>концентрат рН 1% раствора 8,6</t>
  </si>
  <si>
    <t>DS-080/20</t>
  </si>
  <si>
    <t>DS-080/200</t>
  </si>
  <si>
    <t>Средства специального назначения</t>
  </si>
  <si>
    <t>AK-PLANTEX 23 PVH</t>
  </si>
  <si>
    <t xml:space="preserve">Для мойки тары и оборудования на предприятиях пищевой и пивобезалкогольной промышленности, в том числе из пластмасс и хром-никелевой стали. Жидкое щелочное  моющее и обезжиривающее средство. Для ручного и механизированного применения. Подходит для СИП-систем.Эффективно удаляет сильные загрязнения и остатки пищевого сырья с поверхностей тары, форм и оборудования на предприятиях пищевой промышленности. Предотвращает образование накипи в моечной машине. AK-PLANTEX 23 PVH предназначен для ручной и механизированной очистки от пищевых и жировых загрязнений промышленного оборудования, в том числе изготовленного из пластмасс (особенно поликарбоната), стали, нержавеющей хром-никелевой стали (качеством не ниже DIN 1,4301=AISE 304).  
</t>
  </si>
  <si>
    <t>концентрат рН 1% раствора 10,1</t>
  </si>
  <si>
    <t>AK-023/20</t>
  </si>
  <si>
    <t>NT-ECOTEX 104 TR</t>
  </si>
  <si>
    <r>
      <rPr>
        <b/>
        <sz val="12"/>
        <rFont val="Trebuchet MS"/>
        <family val="2"/>
        <charset val="204"/>
      </rPr>
      <t>Для ополаскивания различных видов тары и форм на предприятиях пищевой промышленности.</t>
    </r>
    <r>
      <rPr>
        <sz val="12"/>
        <rFont val="Trebuchet MS"/>
        <family val="2"/>
        <charset val="204"/>
      </rPr>
      <t xml:space="preserve"> Жидкий нейтральный ополаскиватель. Ополаскивает, удаляет остатки моющих средств с поверхностей  оборудования в цехах пищевой промышленности. NT-ECOTEX 104 TR предназначен для применения в системах мойки для ополаскивания различных видов тары и форм на предприятиях пищевой промышленности, в т.ч. из нержавеющей стали (минимум DIN 1.4301 = AISI 304), алюминия и гальванизированных поверхностей, а также пластиковых контейнеров. </t>
    </r>
  </si>
  <si>
    <t>концентрат рН 1% раствора 7,5</t>
  </si>
  <si>
    <t>NT-104/20</t>
  </si>
  <si>
    <t>NT-104/200</t>
  </si>
  <si>
    <t xml:space="preserve">AT-HARDLAB </t>
  </si>
  <si>
    <r>
      <rPr>
        <b/>
        <sz val="12"/>
        <rFont val="Trebuchet MS"/>
        <family val="2"/>
        <charset val="204"/>
      </rPr>
      <t xml:space="preserve">Для ополаскивания посуды при машиной мойке в жесткой воде (более 10°Ж). </t>
    </r>
    <r>
      <rPr>
        <sz val="12"/>
        <rFont val="Trebuchet MS"/>
        <family val="2"/>
        <charset val="204"/>
      </rPr>
      <t>Сильнокислотное низкопенный средство. Характеризуются высоким смачивающими свойствами. Нейтрализуют остатки щелочных моющих средств. Придают блеск посуде. Способствуют быстрому, без подтеков  высыханию посуды. Препятствуют образованию отложений. Средства разработаны с учетом свойств воды, что обеспечивает высокую эффективность действия в воде разной степени жесткости.</t>
    </r>
  </si>
  <si>
    <t>АТ-406/20</t>
  </si>
  <si>
    <t>АТ-406/200</t>
  </si>
  <si>
    <t>IN-CHROME GLITZ</t>
  </si>
  <si>
    <t>Для очистки и полировки поверхностей из нержавеющей стали. Нейтральное чистящее и полирующее средство. Не требует смывания. Бережно очищает поверхности и защищает их от отпечатков пальцев, атмосферно-почвенных загрязнений, солевых разводов и воды. Усиливает блеск металла. Образует защитную пленку на срок до 5 дней. Для очистки и полировки поверхностей из нержавеющей стали, а также хромированных поверхностей. Для применения ручным способом.</t>
  </si>
  <si>
    <t>готово к применению рН 7,0</t>
  </si>
  <si>
    <t>0,75 л триггер</t>
  </si>
  <si>
    <t>короб 12 штук</t>
  </si>
  <si>
    <t>IN-25/075</t>
  </si>
  <si>
    <t>SP-BOOSTER 132 OXYGEN</t>
  </si>
  <si>
    <r>
      <rPr>
        <b/>
        <sz val="12"/>
        <rFont val="Trebuchet MS"/>
        <family val="2"/>
        <charset val="204"/>
      </rPr>
      <t>Для усиления очищающего действия моющих средств для пищевой промышленности.</t>
    </r>
    <r>
      <rPr>
        <sz val="12"/>
        <rFont val="Trebuchet MS"/>
        <family val="2"/>
        <charset val="204"/>
      </rPr>
      <t xml:space="preserve"> Жидкая, слабокислотная добавка на основе активного кислорода с окисляющими свойствами. Эффективно удаляет пригоревшие остатки и сильные загрязнения за счет их разрушения окислением в сочетании с щелочным очистителем. SP-BOOSTER 132 OXYGEN предназначен для удаления пригара и сильно пахнущих отложений, а также для удаления особых загрязнений в виде налета. удобен при применении в СИП-системах на пивоваренных заводах для мойки пивоваренных емкостей, ферментеров для приготовления пива, чанов, охладителей сусла, трубопроводов, центрифуг и сепараторов.</t>
    </r>
  </si>
  <si>
    <t>концентрат рН 1% раствора 3,0</t>
  </si>
  <si>
    <t>SP-132/20</t>
  </si>
  <si>
    <t>SP-132/200</t>
  </si>
  <si>
    <t>NT-ECOTEX 103 CDF</t>
  </si>
  <si>
    <r>
      <rPr>
        <b/>
        <sz val="12"/>
        <rFont val="Trebuchet MS"/>
        <family val="2"/>
        <charset val="204"/>
      </rPr>
      <t>Для ручной мойки небольших деталей замачиванием и наружной мойки оборудования на предприятиях пищевой промышленности</t>
    </r>
    <r>
      <rPr>
        <sz val="12"/>
        <rFont val="Trebuchet MS"/>
        <family val="2"/>
        <charset val="204"/>
      </rPr>
      <t xml:space="preserve">. Слабо щелочное пенное средство с повышенной моющей способностью и антибактериальными свойствами. Эффективно очищает и дезинфицирует поверхности и детали оборудования предприятий пищевой промышленности. NT-ECOTEX 103 CDF предназначен для дезинфекции и наружной мойки оборудования и помещений ручным способом на предприятиях пищевой промышленности. </t>
    </r>
  </si>
  <si>
    <t>концентрат рН 1% раствора 9,0</t>
  </si>
  <si>
    <t>NT-103/20</t>
  </si>
  <si>
    <t>NT-103/200</t>
  </si>
  <si>
    <t>Серия BODY-CARE EXPERT.   Средства личной гигиены.</t>
  </si>
  <si>
    <t xml:space="preserve">BC-GREEN BERRY </t>
  </si>
  <si>
    <t>Для мытья рук. Нейтральное густое гелеобразное средство со смягчающими добавками без цвета и запаха. Очищает кожную поверхность  рук от грязи, масел, жиров и окрашивания растительными пигментами. Устраняет устойчивые запахи.  Не раздражает кожу.</t>
  </si>
  <si>
    <t xml:space="preserve">5 л канистра </t>
  </si>
  <si>
    <t>короб 4 шт.</t>
  </si>
  <si>
    <t>BC-301/5</t>
  </si>
  <si>
    <r>
      <t xml:space="preserve">BC-GREEN BERRY </t>
    </r>
    <r>
      <rPr>
        <b/>
        <vertAlign val="subscript"/>
        <sz val="12"/>
        <rFont val="Trebuchet MS"/>
        <family val="2"/>
        <charset val="204"/>
      </rPr>
      <t>APPLE</t>
    </r>
  </si>
  <si>
    <t>Для мытья рук. Нейтральное густое гелеобразное средство со смягчающими добавками с ароматом яблока.</t>
  </si>
  <si>
    <t>BC-303/5</t>
  </si>
  <si>
    <r>
      <t xml:space="preserve">BC-GREEN BERRY </t>
    </r>
    <r>
      <rPr>
        <b/>
        <vertAlign val="subscript"/>
        <sz val="12"/>
        <rFont val="Trebuchet MS"/>
        <family val="2"/>
        <charset val="204"/>
      </rPr>
      <t>FRUITS</t>
    </r>
  </si>
  <si>
    <t>Для мытья рук. Нейтральное густое гелеобразное средство со смягчающими добавками с ароматом фруктов.</t>
  </si>
  <si>
    <t>BC-305/5</t>
  </si>
  <si>
    <r>
      <t xml:space="preserve">BC-GREEN BERRY </t>
    </r>
    <r>
      <rPr>
        <b/>
        <vertAlign val="subscript"/>
        <sz val="12"/>
        <rFont val="Trebuchet MS"/>
        <family val="2"/>
        <charset val="204"/>
      </rPr>
      <t>LEMON</t>
    </r>
  </si>
  <si>
    <t>Для мытья рук. Нейтральное густое гелеобразное средство со смягчающими добавками с ароматом лимона.</t>
  </si>
  <si>
    <t>BC-307/5</t>
  </si>
  <si>
    <r>
      <t xml:space="preserve">BC-GREEN BERRY </t>
    </r>
    <r>
      <rPr>
        <b/>
        <vertAlign val="subscript"/>
        <sz val="12"/>
        <rFont val="Trebuchet MS"/>
        <family val="2"/>
        <charset val="204"/>
      </rPr>
      <t>SEA</t>
    </r>
  </si>
  <si>
    <t>Для мытья рук. Нейтральное густое гелеобразное средство со смягчающими добавками с ароматом морской свежести.</t>
  </si>
  <si>
    <t>BC-309/5</t>
  </si>
  <si>
    <t xml:space="preserve">BC-GREEN BERRY PEARL </t>
  </si>
  <si>
    <t>Для мытья рук. Нейтральное густое гелеобразное средство со смягчающими добавками, с перламутром, без запаха. Очищает кожную поверхность  рук от грязи, масел, жиров и окрашивания растительными пигментами. Устраняет устойчивые запахи.  Не раздражает кожу.</t>
  </si>
  <si>
    <t>BC-311/5</t>
  </si>
  <si>
    <r>
      <t xml:space="preserve">BC-GREEN BERRY PEARL </t>
    </r>
    <r>
      <rPr>
        <b/>
        <vertAlign val="subscript"/>
        <sz val="12"/>
        <rFont val="Trebuchet MS"/>
        <family val="2"/>
        <charset val="204"/>
      </rPr>
      <t>APPLE</t>
    </r>
  </si>
  <si>
    <t>Для мытья рук. Нейтральное густое гелеобразное средство со смягчающими добавками, с перламутром, с ароматом яблока.</t>
  </si>
  <si>
    <t>BC-313/5</t>
  </si>
  <si>
    <r>
      <t xml:space="preserve">BC-GREEN BERRY PEARL </t>
    </r>
    <r>
      <rPr>
        <b/>
        <vertAlign val="subscript"/>
        <sz val="12"/>
        <rFont val="Trebuchet MS"/>
        <family val="2"/>
        <charset val="204"/>
      </rPr>
      <t>FRUITS</t>
    </r>
  </si>
  <si>
    <t>Для мытья рук. Нейтральное густое гелеобразное средство со смягчающими добавками, с перламутром, с ароматом фруктов.</t>
  </si>
  <si>
    <t>BC-315/5</t>
  </si>
  <si>
    <r>
      <t xml:space="preserve">BC-GREEN BERRY PEARL </t>
    </r>
    <r>
      <rPr>
        <b/>
        <vertAlign val="subscript"/>
        <sz val="12"/>
        <rFont val="Trebuchet MS"/>
        <family val="2"/>
        <charset val="204"/>
      </rPr>
      <t>LEMON</t>
    </r>
  </si>
  <si>
    <t>Для мытья рук. Нейтральное густое гелеобразное средство со смягчающими добавками, с перламутром, с ароматом лимона.</t>
  </si>
  <si>
    <t>BC-317/5</t>
  </si>
  <si>
    <r>
      <t xml:space="preserve">BC-GREEN BERRY PEARL </t>
    </r>
    <r>
      <rPr>
        <b/>
        <vertAlign val="subscript"/>
        <sz val="12"/>
        <rFont val="Trebuchet MS"/>
        <family val="2"/>
        <charset val="204"/>
      </rPr>
      <t>SEA</t>
    </r>
  </si>
  <si>
    <t>Для мытья рук. Нейтральное густое гелеобразное средство со смягчающими добавками, с перламутром, с ароматом морской свежести.</t>
  </si>
  <si>
    <t>BC-319/5</t>
  </si>
  <si>
    <t>BC-GREEN BERRY SEPT</t>
  </si>
  <si>
    <t>Для мытья и дезинфекции рук. Нейтральное густое гелеобразное дезинфицирующее средство со смягчающими добавками без цвета и запаха. Очищает кожную поверхность  рук от грязи, масел, жиров и окрашивания растительными пигментами. Эффективно против патогенной микрофлоры. Устраняет устойчивые запахи.  Не раздражает кожу</t>
  </si>
  <si>
    <t>BC-320/5</t>
  </si>
  <si>
    <t>Наружняя мойка</t>
  </si>
  <si>
    <t>NT-ECOTEX 101 CF</t>
  </si>
  <si>
    <r>
      <rPr>
        <b/>
        <sz val="12"/>
        <rFont val="Trebuchet MS"/>
        <family val="2"/>
        <charset val="204"/>
      </rPr>
      <t xml:space="preserve">Для пенной мойки наружных поверхностей оборудования, наполнительных и упаковочных машин, а также полов и стен на предприятиях пищевой промышленности. Нейтральное пенное моющее средство. </t>
    </r>
    <r>
      <rPr>
        <sz val="12"/>
        <rFont val="Trebuchet MS"/>
        <family val="2"/>
        <charset val="204"/>
      </rPr>
      <t>Эффективно очищает поверхности оборудования и помещений в цехах предприятий пищевой промышленности, загрязненные жирами (маслами) на основе растительных и модифицированных жиров. NT-ECOTEX 101 CF предназначен для наружной мойки оборудования и помещений как ручным, так и механизированным способом на предприятиях пищевой промышленности.</t>
    </r>
  </si>
  <si>
    <t>NT-101/20</t>
  </si>
  <si>
    <t>NT-101/200</t>
  </si>
  <si>
    <t>NT-ECOTEX 102 CF</t>
  </si>
  <si>
    <r>
      <rPr>
        <b/>
        <sz val="12"/>
        <rFont val="Trebuchet MS"/>
        <family val="2"/>
        <charset val="204"/>
      </rPr>
      <t>Для пенной мойки наружных поверхностей оборудования, наполнительных и упаковочных машин, а также полов и стен на предприятиях пищевой промышленности .</t>
    </r>
    <r>
      <rPr>
        <sz val="12"/>
        <rFont val="Trebuchet MS"/>
        <family val="2"/>
        <charset val="204"/>
      </rPr>
      <t>Универсальное нейтральное пенное моющее средство. Эффективно очищает поверхности оборудования и помещений в цехах предприятий пищевой промышленности, загрязненные сажей, жирами (маслами) на основе растительных и модифицированных жиров. NT-ECOTEX 102 CF предназначен для наружной мойки оборудования и помещений как ручным, так и механизированным способом на предприятиях пищевой промышленности, в том числе для мойки фасовочного оборудования при производстве молока, соков и других безалкогольных напитков.</t>
    </r>
  </si>
  <si>
    <t>концентрат рН 1% раствора 7,1</t>
  </si>
  <si>
    <t>NT-102/20</t>
  </si>
  <si>
    <t>NT-102/200</t>
  </si>
  <si>
    <t>СИП-мойка.</t>
  </si>
  <si>
    <t>AK-PLANTEX 24 CIP</t>
  </si>
  <si>
    <r>
      <rPr>
        <b/>
        <sz val="12"/>
        <rFont val="Trebuchet MS"/>
        <family val="2"/>
        <charset val="204"/>
      </rPr>
      <t xml:space="preserve">Для удаления жировых и белковых загрязнений с оборудования и машин, инвентаря и тары, для очистки производственных помещений на предприятиях молочной промышленности. </t>
    </r>
    <r>
      <rPr>
        <sz val="12"/>
        <rFont val="Trebuchet MS"/>
        <family val="2"/>
        <charset val="204"/>
      </rPr>
      <t xml:space="preserve">Жидкое сильнощелочное  моющее и обезжиривающее средство. Для механизированного применения в СИП-системах. Эффективно удаляет сильные загрязнения и остатки жира и белка с поверхностей тары, форм и оборудования на предприятиях молочной  промышленности. AK-PLANTEX 24 CIP предназначен для основного удаления жировых и белковых загрязнений естественного и денатурированного характера с поверхностей различных видов оборудования, трубопроводов, машин, установок, инвентаря, тары и поверхностей производственных и подсобных помещений на предприятиях молочной промышленности
</t>
    </r>
  </si>
  <si>
    <t>концентрат рН 1% раствора 12,7</t>
  </si>
  <si>
    <t>AK-024/20</t>
  </si>
  <si>
    <t>AK-024/200</t>
  </si>
  <si>
    <t>AK-PLANTEX 25 CIP</t>
  </si>
  <si>
    <r>
      <rPr>
        <b/>
        <sz val="12"/>
        <rFont val="Trebuchet MS"/>
        <family val="2"/>
        <charset val="204"/>
      </rPr>
      <t xml:space="preserve">Для однофазной мойки емкостного оборудования и трубопроводов на предприятиях молочной промышленности.для однофазной мойки емкостного оборудования и трубопроводов на предприятиях молочной промышленности. </t>
    </r>
    <r>
      <rPr>
        <sz val="12"/>
        <rFont val="Trebuchet MS"/>
        <family val="2"/>
        <charset val="204"/>
      </rPr>
      <t xml:space="preserve">Жидкое сильнощелочное  моющее и обезжиривающее средство. Для механизированного применения в СИП-системах.Эффективно удаляет соли жесткости и белково-жировых отложения с поверхностей оборудования (трубопроводов, емкостей), в том числе и теплообменного (пастеризаторов и сепараторов).AK-PLANTEX 25 CIP предназначен для безразборной и механизированной мойки форм для творога и сыра, а также тары.
</t>
    </r>
  </si>
  <si>
    <t>концентрат рН 1% раствора 13,0</t>
  </si>
  <si>
    <t>AK-025/20</t>
  </si>
  <si>
    <t>AK-025/200</t>
  </si>
  <si>
    <t>AK-PLANTEX 26 CIP</t>
  </si>
  <si>
    <r>
      <rPr>
        <b/>
        <sz val="12"/>
        <rFont val="Trebuchet MS"/>
        <family val="2"/>
        <charset val="204"/>
      </rPr>
      <t>Для мойки емкостей и трубопроводов линии приёмки сырого молока, цехов по производству сыров, UHT.</t>
    </r>
    <r>
      <rPr>
        <sz val="12"/>
        <rFont val="Trebuchet MS"/>
        <family val="2"/>
        <charset val="204"/>
      </rPr>
      <t xml:space="preserve"> Жидкое сильнощелочное  моющее и обезжиривающее средство. Для механизированного применения в СИП-системах.Эффективно удаляет жировые загрязнения, остатки пищевого сырья и отложения с поверхностей производственного оборудования молочной промышленности (трубопроводов, емкостей), в том числе и теплообменного (пастеризаторов и сепараторов). AK-PLANTEX 26 CIP предназначен для безразборной и механизированной мойки оборудования и форм для творога и сыра, а также тары 
</t>
    </r>
  </si>
  <si>
    <t>концентрат рН 1% раствора 12,8</t>
  </si>
  <si>
    <t>AK-026/20</t>
  </si>
  <si>
    <t>AK-026/200</t>
  </si>
  <si>
    <t>AK-PLANTEX 27 CIP</t>
  </si>
  <si>
    <r>
      <rPr>
        <b/>
        <sz val="12"/>
        <rFont val="Trebuchet MS"/>
        <family val="2"/>
        <charset val="204"/>
      </rPr>
      <t xml:space="preserve">Для однофазной мойки емкостей, сепараторов и трубопроводов на молочных и маслосыродельных производствах, а также для предприятий мясной и пивобезалкогольной промышленности. </t>
    </r>
    <r>
      <rPr>
        <sz val="12"/>
        <rFont val="Trebuchet MS"/>
        <family val="2"/>
        <charset val="204"/>
      </rPr>
      <t xml:space="preserve">Жидкое сильнощелочное  моющее и обезжиривающее средство. 
Для механизированного применения в СИП-системах.Эффективно удаляет жировые загрязнения, остатки пищевого сырья и отложения с поверхностей производственного оборудования молочной промышленности (трубопроводов, емкостей), в том числе и теплообменного (пастеризаторов и сепараторов).AK-PLANTEX 27 CIP предназначен для безразборной и механизированной очистки от  органических загрязнений, жиров и протеинов оборудования в пищевой промышленности, форм для творога и сыра, а также тары 
</t>
    </r>
  </si>
  <si>
    <t>AK-027/20</t>
  </si>
  <si>
    <t>AK-027/200</t>
  </si>
  <si>
    <t>AK-PLANTEX 28 CIP</t>
  </si>
  <si>
    <r>
      <rPr>
        <b/>
        <sz val="12"/>
        <rFont val="Trebuchet MS"/>
        <family val="2"/>
        <charset val="204"/>
      </rPr>
      <t xml:space="preserve">Для однофазной мойки емкостей, сепараторов и трубопроводов на молочных и маслосыродельных производствах, а также для предприятий пивобезалкогольной промышленности. </t>
    </r>
    <r>
      <rPr>
        <sz val="12"/>
        <rFont val="Trebuchet MS"/>
        <family val="2"/>
        <charset val="204"/>
      </rPr>
      <t xml:space="preserve">Жидкое сильнощелочное  моющее и обезжиривающее средство. 
Для механизированного применения в СИП-системах.Эффективно удаляет жировые загрязнения, остатки пищевого сырья и отложения с поверхностей производственного оборудования молочной промышленности (трубопроводов, емкостей), в том числе и теплообменного (пастеризаторов и сепараторов).AK-PLANTEX 28 CIP предназначен для безразборной и механизированной очистки от  органических загрязнений, жиров и протеинов оборудования в пищевой промышленности, форм для творога и сыра, а также тары 
</t>
    </r>
  </si>
  <si>
    <t>концентрат рН 1% раствора 13,1</t>
  </si>
  <si>
    <t>AK-028/20</t>
  </si>
  <si>
    <t>AK-028/200</t>
  </si>
  <si>
    <t>AC-GREENTEX 40 DCIP</t>
  </si>
  <si>
    <r>
      <rPr>
        <b/>
        <sz val="12"/>
        <rFont val="Trebuchet MS"/>
        <family val="2"/>
        <charset val="204"/>
      </rPr>
      <t xml:space="preserve">Для эффективной очистки оборудования от молочного камня и остатков белка и жира в молочной промышленности. </t>
    </r>
    <r>
      <rPr>
        <sz val="12"/>
        <rFont val="Trebuchet MS"/>
        <family val="2"/>
        <charset val="204"/>
      </rPr>
      <t>Жидкое кислотное моющее средство для пищевой промышленности. Эффективно удаляет отложения кальция и остатки протеинов с поверхностей и деталей перерабатывающего оборудования предприятий молочной промышленности: трубопроводов, маслосыродельного оборудования, форм для сыра, емкостей для транспортировки и хранения продукции. AC-GREENTEX 40 DCIP предназначен для удаления неорганических загрязнений, молочного камня, а также жиров и протеинов в молочной промышленности, а также для форм при производстве сыров и творога.</t>
    </r>
  </si>
  <si>
    <t>концентрат рН 1% раствора 1,9</t>
  </si>
  <si>
    <t>AС-040/20</t>
  </si>
  <si>
    <t>AС-040/200</t>
  </si>
  <si>
    <t>Смазка</t>
  </si>
  <si>
    <t>LB-LUBOMAX 156 NEO</t>
  </si>
  <si>
    <t>Для смазки конвейеров, транспортирующих ПЭТ-тару. Не содержащая мыла жидкая водорастворимая конвейерная смазка для предприятий пищевой промышленности. Обеспечивает хорошее скольжение транспортерных лент, смазку подвижных частей конвейеров, предохраняет от коррозии. LB-LUBOMAX 156 NEO предназначен для смазки лент конвейеров для транспортировки тары в молочной промышленности.</t>
  </si>
  <si>
    <t>концентрат рН 1% раствора 6,8</t>
  </si>
  <si>
    <t>LB-156/20</t>
  </si>
  <si>
    <t>LB-156/200</t>
  </si>
  <si>
    <t>LB-LUBOMAX 157 PRO</t>
  </si>
  <si>
    <t xml:space="preserve">Для смазки конвейеров,  транспортирующих тару из картона и многослойной фольги. Не содержащая мыла жидкая нейтральная универсальная конвейерная смазка для предприятий пищевой промышленности. Обеспечивает хорошую смазку и защиту конвейерных лент транспортера. LB-LUBOMAX 157 PRO применяется для смазки конвейеров при производстве напитков и других продуктов, фасуемых в картонную упаковку или в пакеты из многослойной фольги, на предприятиях пищевой и перерабатывающей промышленности (в том числе предприятиях по производству молока, молочных, кисломолочных продуктов; на предприятиях по производству вина, пива, безалкогольных напитков, спирта, ликероводочных изделий, минеральных вод; в мясоперерабатывающей, рыбоперерабатывающей, птицеперерабаты-вающей промышленности).                                                                         </t>
  </si>
  <si>
    <t>LB-157/20</t>
  </si>
  <si>
    <t>SP-BOOSTER 131 EDP</t>
  </si>
  <si>
    <r>
      <rPr>
        <b/>
        <sz val="12"/>
        <rFont val="Trebuchet MS"/>
        <family val="2"/>
        <charset val="204"/>
      </rPr>
      <t>Для придания специальных свойств сильнощелочным моющим средствам в молочной промышленности.</t>
    </r>
    <r>
      <rPr>
        <sz val="12"/>
        <rFont val="Trebuchet MS"/>
        <family val="2"/>
        <charset val="204"/>
      </rPr>
      <t xml:space="preserve"> Добавка к концентрированным щелочным моющим средствам. Эффективно удаляет белковые и жировые фракции молочных загрязнений. Смесь каустической соды с добавкой SP-BOOSTER 131 EDP может применяться в виде раствора на любых CIP-объектах на предприятиях молочной промышленности (мойка резервуаров, трубопроводов, смесителей, устройствах розлива, оборудовании для производства мороженого, холодильников, а также теплообменников и испарителей)
</t>
    </r>
  </si>
  <si>
    <t>концентрат рН 1% раствора 2,2</t>
  </si>
  <si>
    <t>Гигиена мембран</t>
  </si>
  <si>
    <t>Итого</t>
  </si>
  <si>
    <t>Пищевая промышленность</t>
  </si>
  <si>
    <t>Индустрия гостеприимства</t>
  </si>
  <si>
    <t>Молочная промышленность</t>
  </si>
  <si>
    <t>Производство напитков</t>
  </si>
  <si>
    <t>Общественное питание</t>
  </si>
  <si>
    <t>Коммерческие и гос. объекты</t>
  </si>
  <si>
    <t>BC-SOFTODERM</t>
  </si>
  <si>
    <t>Кожный антисептик. Нейтральное дезинфицирующее средство. Обладает антимикробной активностью в отношении грамположительных  (включая микобактерии туберкулеза) и грамотрицательных бактерий, грибов рода Кандида, вирусов (в том числе вируса гепатита А, ВИЧ -инфекции, герпеса, ротавярусных гастроэнтеритов).</t>
  </si>
  <si>
    <t>1 л флакон</t>
  </si>
  <si>
    <t>BC-321/1</t>
  </si>
  <si>
    <t>BC-321/5</t>
  </si>
  <si>
    <t>Оборудование</t>
  </si>
  <si>
    <t>Предоставляется бесплатно.</t>
  </si>
  <si>
    <t>Не предоставляется.</t>
  </si>
  <si>
    <t>КлинингГрад  +7(343) 286-43-27 clininggrad.ru</t>
  </si>
  <si>
    <t>FR-295/5</t>
  </si>
  <si>
    <t>FR-294/05</t>
  </si>
  <si>
    <r>
      <t>Для уничтожения источников неприятных запахов, дезинфекции и ароматизации воздуха.</t>
    </r>
    <r>
      <rPr>
        <sz val="12"/>
        <rFont val="Trebuchet MS"/>
        <family val="2"/>
        <charset val="204"/>
      </rPr>
      <t xml:space="preserve"> Нейтральное жидкое ароматизирующее и дезинфицирующее средство с ароматом морской свежести. </t>
    </r>
  </si>
  <si>
    <r>
      <t xml:space="preserve">FR-SHEIKH </t>
    </r>
    <r>
      <rPr>
        <b/>
        <vertAlign val="subscript"/>
        <sz val="12"/>
        <rFont val="Trebuchet MS"/>
        <family val="2"/>
        <charset val="204"/>
      </rPr>
      <t>SEA</t>
    </r>
  </si>
  <si>
    <t>FR-293/5</t>
  </si>
  <si>
    <t>FR-292/05</t>
  </si>
  <si>
    <r>
      <t>Для уничтожения источников неприятных запахов, дезинфекции и ароматизации воздуха.</t>
    </r>
    <r>
      <rPr>
        <sz val="12"/>
        <rFont val="Trebuchet MS"/>
        <family val="2"/>
        <charset val="204"/>
      </rPr>
      <t xml:space="preserve"> Нейтральное жидкое ароматизирующее и дезинфицирующее средство с ароматом жасмина. </t>
    </r>
  </si>
  <si>
    <r>
      <t xml:space="preserve">FR-SHEIKH </t>
    </r>
    <r>
      <rPr>
        <b/>
        <vertAlign val="subscript"/>
        <sz val="12"/>
        <rFont val="Trebuchet MS"/>
        <family val="2"/>
        <charset val="204"/>
      </rPr>
      <t>JASMIN</t>
    </r>
  </si>
  <si>
    <t>FR-291/5</t>
  </si>
  <si>
    <t>FR-290/05</t>
  </si>
  <si>
    <r>
      <t xml:space="preserve">Для уничтожения источников неприятных запахов, дезинфекции и ароматизации воздуха. </t>
    </r>
    <r>
      <rPr>
        <sz val="12"/>
        <rFont val="Trebuchet MS"/>
        <family val="2"/>
        <charset val="204"/>
      </rPr>
      <t xml:space="preserve">Нейтральное жидкое ароматизирующее и дезинфицирующее средство с ароматом винограда. </t>
    </r>
  </si>
  <si>
    <r>
      <t xml:space="preserve">FR-SHEIKH </t>
    </r>
    <r>
      <rPr>
        <b/>
        <vertAlign val="subscript"/>
        <sz val="12"/>
        <rFont val="Trebuchet MS"/>
        <family val="2"/>
        <charset val="204"/>
      </rPr>
      <t>GRAPES</t>
    </r>
  </si>
  <si>
    <t>FR-289/5</t>
  </si>
  <si>
    <t>FR-288/05</t>
  </si>
  <si>
    <r>
      <t xml:space="preserve">Для уничтожения источников неприятных запахов, дезинфекции и ароматизации воздуха. </t>
    </r>
    <r>
      <rPr>
        <sz val="12"/>
        <rFont val="Trebuchet MS"/>
        <family val="2"/>
        <charset val="204"/>
      </rPr>
      <t xml:space="preserve">Нейтральное жидкое ароматизирующее и дезинфицирующее средство с ароматом персика. </t>
    </r>
  </si>
  <si>
    <r>
      <t xml:space="preserve">FR-SHEIKH </t>
    </r>
    <r>
      <rPr>
        <b/>
        <vertAlign val="subscript"/>
        <sz val="12"/>
        <rFont val="Trebuchet MS"/>
        <family val="2"/>
        <charset val="204"/>
      </rPr>
      <t>PEACH</t>
    </r>
    <r>
      <rPr>
        <b/>
        <sz val="12"/>
        <rFont val="Trebuchet MS"/>
        <family val="2"/>
        <charset val="204"/>
      </rPr>
      <t xml:space="preserve"> </t>
    </r>
  </si>
  <si>
    <t>FR-287/5</t>
  </si>
  <si>
    <t>FR-286/05</t>
  </si>
  <si>
    <r>
      <t>Для уничтожения источников неприятных запахов, дезинфекции и ароматизации воздуха.</t>
    </r>
    <r>
      <rPr>
        <sz val="12"/>
        <rFont val="Trebuchet MS"/>
        <family val="2"/>
        <charset val="204"/>
      </rPr>
      <t xml:space="preserve"> Нейтральное жидкое ароматизирующее и дезинфицирующее средство с ароматом лайма. </t>
    </r>
  </si>
  <si>
    <r>
      <t>FR-SHEIKH</t>
    </r>
    <r>
      <rPr>
        <b/>
        <vertAlign val="subscript"/>
        <sz val="12"/>
        <rFont val="Trebuchet MS"/>
        <family val="2"/>
        <charset val="204"/>
      </rPr>
      <t xml:space="preserve"> LIME </t>
    </r>
  </si>
  <si>
    <t>FR-285/5</t>
  </si>
  <si>
    <t>FR-284/05</t>
  </si>
  <si>
    <r>
      <t>Для уничтожения источников неприятных запахов, дезинфекции и ароматизации воздуха.</t>
    </r>
    <r>
      <rPr>
        <sz val="12"/>
        <rFont val="Trebuchet MS"/>
        <family val="2"/>
        <charset val="204"/>
      </rPr>
      <t xml:space="preserve"> Нейтральное жидкое ароматизирующее и дезинфицирующее средство с ароматом лимона.</t>
    </r>
  </si>
  <si>
    <r>
      <t xml:space="preserve">FR-SHEIKH </t>
    </r>
    <r>
      <rPr>
        <b/>
        <vertAlign val="subscript"/>
        <sz val="12"/>
        <rFont val="Trebuchet MS"/>
        <family val="2"/>
        <charset val="204"/>
      </rPr>
      <t>LEMON</t>
    </r>
  </si>
  <si>
    <t>FR-283/5</t>
  </si>
  <si>
    <t>FR-282/05</t>
  </si>
  <si>
    <r>
      <t xml:space="preserve">Для уничтожения источников неприятных запахов, дезинфекции и ароматизации воздуха. </t>
    </r>
    <r>
      <rPr>
        <sz val="12"/>
        <rFont val="Trebuchet MS"/>
        <family val="2"/>
        <charset val="204"/>
      </rPr>
      <t xml:space="preserve">Нейтральное жидкое ароматизирующее и дезинфицирующее средство с фруктов. </t>
    </r>
  </si>
  <si>
    <r>
      <t xml:space="preserve">FR-SHEIKH </t>
    </r>
    <r>
      <rPr>
        <b/>
        <vertAlign val="subscript"/>
        <sz val="12"/>
        <rFont val="Trebuchet MS"/>
        <family val="2"/>
        <charset val="204"/>
      </rPr>
      <t>FRUITS</t>
    </r>
  </si>
  <si>
    <t>FR-281/5</t>
  </si>
  <si>
    <t>FR-280/05</t>
  </si>
  <si>
    <r>
      <t xml:space="preserve">Для уничтожения источников неприятных запахов, дезинфекции и ароматизации воздуха. </t>
    </r>
    <r>
      <rPr>
        <sz val="12"/>
        <rFont val="Trebuchet MS"/>
        <family val="2"/>
        <charset val="204"/>
      </rPr>
      <t>Нейтральное жидкое ароматизирующее и дезинфицирующее средство с ароматом яблока.
Устраняет  неприятные бытовые запахи – пищевые, затхлости, пыли, никотина, туалета, запахи от животных. Эффективно подавляет запахи органических субстратов (мочи, рвотных масс).  При прямом воздействии на источник запаха уничтожает пахучие вещества, разрушая их микрофлору.  Нейтрализует пылевую взвесь. Дезинфицирует и ароматизирует воздух на длительное время.</t>
    </r>
  </si>
  <si>
    <r>
      <t xml:space="preserve">FR-SHEIKH </t>
    </r>
    <r>
      <rPr>
        <b/>
        <vertAlign val="subscript"/>
        <sz val="12"/>
        <rFont val="Trebuchet MS"/>
        <family val="2"/>
        <charset val="204"/>
      </rPr>
      <t>APPLE</t>
    </r>
  </si>
  <si>
    <t>FR-275/5</t>
  </si>
  <si>
    <t>FR-274/05</t>
  </si>
  <si>
    <r>
      <t xml:space="preserve">Для устранения неприятных запахов и ароматизации воздуха. </t>
    </r>
    <r>
      <rPr>
        <sz val="12"/>
        <rFont val="Trebuchet MS"/>
        <family val="2"/>
        <charset val="204"/>
      </rPr>
      <t>Нейтральное жидкое ароматизирующее средство с ароматом морской свежести.</t>
    </r>
  </si>
  <si>
    <r>
      <t xml:space="preserve">FR-PRINCESS </t>
    </r>
    <r>
      <rPr>
        <b/>
        <vertAlign val="subscript"/>
        <sz val="12"/>
        <rFont val="Trebuchet MS"/>
        <family val="2"/>
        <charset val="204"/>
      </rPr>
      <t>SEA</t>
    </r>
    <r>
      <rPr>
        <b/>
        <sz val="12"/>
        <rFont val="Trebuchet MS"/>
        <family val="2"/>
        <charset val="204"/>
      </rPr>
      <t xml:space="preserve"> </t>
    </r>
  </si>
  <si>
    <t>FR-273/5</t>
  </si>
  <si>
    <t>FR-272/05</t>
  </si>
  <si>
    <r>
      <t>Для устранения неприятных запахов и ароматизации воздуха.</t>
    </r>
    <r>
      <rPr>
        <sz val="12"/>
        <rFont val="Trebuchet MS"/>
        <family val="2"/>
        <charset val="204"/>
      </rPr>
      <t xml:space="preserve"> Нейтральное жидкое ароматизирующее средство с ароматом жасмина.</t>
    </r>
  </si>
  <si>
    <r>
      <t xml:space="preserve">FR-PRINCESS </t>
    </r>
    <r>
      <rPr>
        <b/>
        <vertAlign val="subscript"/>
        <sz val="12"/>
        <rFont val="Trebuchet MS"/>
        <family val="2"/>
        <charset val="204"/>
      </rPr>
      <t>JASMIN</t>
    </r>
  </si>
  <si>
    <t>FR-271/5</t>
  </si>
  <si>
    <t>FR-270/05</t>
  </si>
  <si>
    <r>
      <t>Для устранения неприятных запахов и ароматизации воздуха.</t>
    </r>
    <r>
      <rPr>
        <sz val="12"/>
        <rFont val="Trebuchet MS"/>
        <family val="2"/>
        <charset val="204"/>
      </rPr>
      <t xml:space="preserve"> Нейтральное жидкое ароматизирующее средство с ароматом винограда.</t>
    </r>
  </si>
  <si>
    <r>
      <t xml:space="preserve">FR-PRINCESS </t>
    </r>
    <r>
      <rPr>
        <b/>
        <vertAlign val="subscript"/>
        <sz val="12"/>
        <rFont val="Trebuchet MS"/>
        <family val="2"/>
        <charset val="204"/>
      </rPr>
      <t>GRAPES</t>
    </r>
    <r>
      <rPr>
        <b/>
        <sz val="12"/>
        <rFont val="Trebuchet MS"/>
        <family val="2"/>
        <charset val="204"/>
      </rPr>
      <t xml:space="preserve"> </t>
    </r>
  </si>
  <si>
    <t>FR-269/5</t>
  </si>
  <si>
    <t>FR-268/05</t>
  </si>
  <si>
    <r>
      <t xml:space="preserve">Для устранения неприятных запахов и ароматизации воздуха. </t>
    </r>
    <r>
      <rPr>
        <sz val="12"/>
        <rFont val="Trebuchet MS"/>
        <family val="2"/>
        <charset val="204"/>
      </rPr>
      <t>Нейтральное жидкое ароматизирующее средство с ароматом персика.</t>
    </r>
  </si>
  <si>
    <r>
      <t xml:space="preserve">FR-PRINCESS </t>
    </r>
    <r>
      <rPr>
        <b/>
        <vertAlign val="subscript"/>
        <sz val="12"/>
        <rFont val="Trebuchet MS"/>
        <family val="2"/>
        <charset val="204"/>
      </rPr>
      <t>PEACH</t>
    </r>
    <r>
      <rPr>
        <b/>
        <sz val="12"/>
        <rFont val="Trebuchet MS"/>
        <family val="2"/>
        <charset val="204"/>
      </rPr>
      <t xml:space="preserve"> </t>
    </r>
  </si>
  <si>
    <t>FR-267/5</t>
  </si>
  <si>
    <t>FR-266/05</t>
  </si>
  <si>
    <r>
      <t>Для устранения неприятных запахов и ароматизации воздуха.</t>
    </r>
    <r>
      <rPr>
        <sz val="12"/>
        <rFont val="Trebuchet MS"/>
        <family val="2"/>
        <charset val="204"/>
      </rPr>
      <t xml:space="preserve"> Нейтральное жидкое ароматизирующее средство с ароматом лайма.</t>
    </r>
  </si>
  <si>
    <r>
      <t xml:space="preserve">FR-PRINCESS </t>
    </r>
    <r>
      <rPr>
        <b/>
        <vertAlign val="subscript"/>
        <sz val="12"/>
        <rFont val="Trebuchet MS"/>
        <family val="2"/>
        <charset val="204"/>
      </rPr>
      <t xml:space="preserve">LIME </t>
    </r>
  </si>
  <si>
    <t>FR-265/5</t>
  </si>
  <si>
    <t>FR-264/05</t>
  </si>
  <si>
    <r>
      <t>Для устранения неприятных запахов и ароматизации воздуха.</t>
    </r>
    <r>
      <rPr>
        <sz val="12"/>
        <rFont val="Trebuchet MS"/>
        <family val="2"/>
        <charset val="204"/>
      </rPr>
      <t xml:space="preserve"> Нейтральное жидкое ароматизирующее средство с ароматом лимона.</t>
    </r>
  </si>
  <si>
    <r>
      <t xml:space="preserve">FR-PRINCESS </t>
    </r>
    <r>
      <rPr>
        <b/>
        <vertAlign val="subscript"/>
        <sz val="12"/>
        <rFont val="Trebuchet MS"/>
        <family val="2"/>
        <charset val="204"/>
      </rPr>
      <t>LEMON</t>
    </r>
  </si>
  <si>
    <t>FR-263/5</t>
  </si>
  <si>
    <t>FR-262/05</t>
  </si>
  <si>
    <r>
      <t>Для устранения неприятных запахов и ароматизации воздуха.</t>
    </r>
    <r>
      <rPr>
        <sz val="12"/>
        <rFont val="Trebuchet MS"/>
        <family val="2"/>
        <charset val="204"/>
      </rPr>
      <t xml:space="preserve"> Нейтральное жидкое ароматизирующее средство с ароматом фруктов.</t>
    </r>
  </si>
  <si>
    <r>
      <t xml:space="preserve">FR-PRINCESS </t>
    </r>
    <r>
      <rPr>
        <b/>
        <vertAlign val="subscript"/>
        <sz val="12"/>
        <rFont val="Trebuchet MS"/>
        <family val="2"/>
        <charset val="204"/>
      </rPr>
      <t>FRUITS</t>
    </r>
  </si>
  <si>
    <t>FR-261/5</t>
  </si>
  <si>
    <t>FR-260/05</t>
  </si>
  <si>
    <r>
      <t xml:space="preserve">Для устранения неприятных запахов и ароматизации воздуха. 
</t>
    </r>
    <r>
      <rPr>
        <sz val="12"/>
        <rFont val="Trebuchet MS"/>
        <family val="2"/>
        <charset val="204"/>
      </rPr>
      <t>Нейтральное жидкое ароматизирующее средство с ароматом яблока. 
Устраняет неприятные запахи – производственные, пищевые, затхлости, пыли, никотина, туалета, запахи от животных. Нейтрализует пылевую взвесь. Ароматизирует воздух на длительное время.</t>
    </r>
  </si>
  <si>
    <r>
      <t xml:space="preserve">FR-PRINCESS </t>
    </r>
    <r>
      <rPr>
        <b/>
        <vertAlign val="subscript"/>
        <sz val="12"/>
        <rFont val="Trebuchet MS"/>
        <family val="2"/>
        <charset val="204"/>
      </rPr>
      <t>APPLE</t>
    </r>
    <r>
      <rPr>
        <b/>
        <sz val="12"/>
        <rFont val="Trebuchet MS"/>
        <family val="2"/>
        <charset val="204"/>
      </rPr>
      <t xml:space="preserve"> </t>
    </r>
  </si>
  <si>
    <t>Серия FRESH EXPERT.    Освежители воздуха и нейтрализаторы запахов мгновенного действия.</t>
  </si>
  <si>
    <t>TC-238/2</t>
  </si>
  <si>
    <t xml:space="preserve">2 л канистра </t>
  </si>
  <si>
    <r>
      <t xml:space="preserve">Для устранения сильных запахов и их источников, дезинфекции воздуха и твердых поверхностей. </t>
    </r>
    <r>
      <rPr>
        <sz val="12"/>
        <rFont val="Trebuchet MS"/>
        <family val="2"/>
        <charset val="204"/>
      </rPr>
      <t>Нейтральное средство с содержанием природных биоразлагаемых растворителей. Уничтожает микрофлору источника запаха на длительное время. Устраняет сильные и неприятные запахи - пищевые, гниения, тлена, мочи, рвотных масс.  Быстро высыхает, не оставляя следов. Обладает сильно выраженным цитрусовым ароматом. Рекомендуется для обработки поверхностей устойчивых к спиртосодержащим растворам.</t>
    </r>
  </si>
  <si>
    <t xml:space="preserve">TEC-GREEN FRESH </t>
  </si>
  <si>
    <t>TC-237/5</t>
  </si>
  <si>
    <t>концентрат рН 8,0</t>
  </si>
  <si>
    <r>
      <t>Для обезжиривания поверхностей и удаления стойких запахов.</t>
    </r>
    <r>
      <rPr>
        <sz val="12"/>
        <rFont val="Trebuchet MS"/>
        <family val="2"/>
        <charset val="204"/>
      </rPr>
      <t xml:space="preserve"> Слабощелочное моющее и обезжиривающее средство на основе Д-лемонена. Удаляет жиры, масло, сажу, копоть, смолу. Устраняет стойкие запахи, оставляя выраженный натуральный апельсиново – лимонный аромат. Удаляет пятна при очистке твердых поверхностей и при стирке белья. Рекомендуется для комплексной уборки помещений - мытья полов, стен, рабочих поверхностей и оборудования.  Для ручного и механизированного применения. </t>
    </r>
  </si>
  <si>
    <t>TEC-FOOD COURT</t>
  </si>
  <si>
    <t>TC-235/5</t>
  </si>
  <si>
    <r>
      <t xml:space="preserve">Для удаления гипсовой пыли. </t>
    </r>
    <r>
      <rPr>
        <sz val="12"/>
        <rFont val="Trebuchet MS"/>
        <family val="2"/>
        <charset val="204"/>
      </rPr>
      <t>Нейтральное моющее средство направленного действия. Связывает микрочастицы  пыли и соли жесткости. Удаляет известковые и гипсовые отделочные растворы, не оставляя разводов. Удаляет следы других моющих средств с зеркальной плитки и других глянцевых поверхностей. Рекомендуется для комплексной уборки объектов строительства и помещений после ремонта - полов, стен.</t>
    </r>
  </si>
  <si>
    <t>TEC-WHITE TRACK</t>
  </si>
  <si>
    <t>TC-234/5</t>
  </si>
  <si>
    <t>концентрат рН 12,0</t>
  </si>
  <si>
    <r>
      <t xml:space="preserve">Для уборки и дезинфекции помещений после пожара. </t>
    </r>
    <r>
      <rPr>
        <sz val="12"/>
        <rFont val="Trebuchet MS"/>
        <family val="2"/>
        <charset val="204"/>
      </rPr>
      <t>Щелочное средство на основе активного хлора с дезинфицирующим эффектом. Эффективно обезжиривает поверхности, удаляя сажу, копоть, гарь. Обладает отбеливающим действием и восстанавливает внешний вид полов, стен, оборудования и предметов интерьера. Обеззараживает поверхности, уничтожая бактерии и грибки.  Устраняет запахи и дезодорирует поверхности. Рекомендуется для комплексной уборки и подготовки к ремонту помещений после пожара и огнетушения</t>
    </r>
  </si>
  <si>
    <t>TEC-MULTICOM</t>
  </si>
  <si>
    <t>TC-233/2</t>
  </si>
  <si>
    <t>готово к применению рН не применимо</t>
  </si>
  <si>
    <r>
      <t xml:space="preserve">Для удаления граффити. Усиленного действия. Экспресс-чистка. </t>
    </r>
    <r>
      <rPr>
        <sz val="12"/>
        <rFont val="Trebuchet MS"/>
        <family val="2"/>
        <charset val="204"/>
      </rPr>
      <t xml:space="preserve">Чистящее средство на основе растворителей. Содержит Д-лимонен. Для ручного применения. Удаляет различные виды красок -аэрозольную, свежую масляную, акриловую, пентафталевую, следы маркера. Используется для экспресс-чистки поверхностей - кирпичных, из натурального и искусственного камня, бетонных, асфальтовых, металлических, керамических, гипсовых, пластиковых, стеклянных, деревянных, а также оштукатуренных, лакированных и окрашенных поверхностей. Рекомендуется для устранения следов вандализма
</t>
    </r>
  </si>
  <si>
    <t xml:space="preserve">TEC-GRAFFITY EXPRESS </t>
  </si>
  <si>
    <t>TC-239/2</t>
  </si>
  <si>
    <r>
      <rPr>
        <b/>
        <sz val="12"/>
        <rFont val="Trebuchet MS"/>
        <family val="2"/>
        <charset val="204"/>
      </rPr>
      <t>Для удаления граффити. Базовый.</t>
    </r>
    <r>
      <rPr>
        <sz val="12"/>
        <rFont val="Trebuchet MS"/>
        <family val="2"/>
        <charset val="204"/>
      </rPr>
      <t xml:space="preserve"> Чистящее средство на основе полностью биоразлагаемых 
растворителей. Для ручного применения. Удаляет различные виды граффити-красок и следы маркера. Средство содержит полностью биоразлагаемые растворители, безопасные для окружающей среды.Используется для обработки поверхностей - кирпичных, из натурального и искусственного камня, бетонных, асфальтовых, металлических, керамических, гипсовых, пластиковых, стеклянных, деревянных, а также оштукатуренных, лакированных и окрашенных поверхностей. Рекомендуется для устранения следов вандализма.
</t>
    </r>
  </si>
  <si>
    <t>TEC-GRAFFITY BIO</t>
  </si>
  <si>
    <t>TC-232/5</t>
  </si>
  <si>
    <t>TC-231/1</t>
  </si>
  <si>
    <t xml:space="preserve">1 л бутылка </t>
  </si>
  <si>
    <t>супер концентрат рН 1,0</t>
  </si>
  <si>
    <r>
      <t xml:space="preserve">Для удаления строительных растворов. </t>
    </r>
    <r>
      <rPr>
        <sz val="12"/>
        <rFont val="Trebuchet MS"/>
        <family val="2"/>
        <charset val="204"/>
      </rPr>
      <t>Кислотное сильнодействующее чистящее средство.
Очищает цементные, известковые и смешанные  строительные растворы, солевые отложения, водный камень, клей, затирки для швов, ржавые подтеки, кальциево-карбонатные высолы. Рекомендуется для обработки кислотостойких поверхностей - кирпичной кладки и швов, бетона, керамической плитки, гранита. Для ручного и механизированного применения.</t>
    </r>
  </si>
  <si>
    <t>TEC-CITY BUILDER</t>
  </si>
  <si>
    <t>TC-230/2</t>
  </si>
  <si>
    <r>
      <t>Для удаления следов скотча и других клейких основ.</t>
    </r>
    <r>
      <rPr>
        <sz val="12"/>
        <rFont val="Trebuchet MS"/>
        <family val="2"/>
        <charset val="204"/>
      </rPr>
      <t xml:space="preserve"> Нейтральное чистящее средство на основе растворителей. Удаляет следы скотча, клея, этикеток, наклеек, стикеров и других клеевых основ. Эффективно очищает загрязнения от маркера, смолы, порошков для заправки картриджей и тонеров, сажу, копоть, нефтепродукты, жиры, масло. Обладает дополнительным отбеливающим эффектом для пластиковых поверхностей.</t>
    </r>
  </si>
  <si>
    <t xml:space="preserve">TEC-DR. STICKER </t>
  </si>
  <si>
    <t xml:space="preserve">Серия TEC EXPERT. Сильнодействующие средства направленного действия для удаления специфических загрязнений. </t>
  </si>
  <si>
    <t>RG-171/5</t>
  </si>
  <si>
    <t>5 л канистра</t>
  </si>
  <si>
    <t>RG-170/075</t>
  </si>
  <si>
    <t>готовый раствор pH  7,0</t>
  </si>
  <si>
    <r>
      <t xml:space="preserve">Средство для сухой чистки текстильной обивки. Готовый раствор. </t>
    </r>
    <r>
      <rPr>
        <sz val="12"/>
        <rFont val="Trebuchet MS"/>
        <family val="2"/>
        <charset val="204"/>
      </rPr>
      <t>Нейтральное чистящее средство. Эффективно и бережно удаляет атмосферные, почвенные и органические загрязнения, не повреждая цвет и текстуру волокон. Рекомендуется для периодической чистки текстильной обивки,ковров и одежды. Для ручного применения.</t>
    </r>
  </si>
  <si>
    <t>RUG-PRONTO DRY</t>
  </si>
  <si>
    <t>RG-169/5</t>
  </si>
  <si>
    <t>RG-168/1</t>
  </si>
  <si>
    <t>концентрат рН 3,0</t>
  </si>
  <si>
    <r>
      <t xml:space="preserve">Для чистки цветной текстильной обивки. </t>
    </r>
    <r>
      <rPr>
        <sz val="12"/>
        <rFont val="Trebuchet MS"/>
        <family val="2"/>
        <charset val="204"/>
      </rPr>
      <t xml:space="preserve">Кислотное моющее и читящее пенное средство. Эффективно и бережно удаляет атмосферные, почвенные, органические и минеральные загрязнения, не повреждая цвет и текстуру волокон. Рекомендуется для периодической и глубокой чистки цветной текстильной обивки мебели. Для ручного и механизированного применения. </t>
    </r>
  </si>
  <si>
    <t>RUG-PLATINUM</t>
  </si>
  <si>
    <t>RG-177/5</t>
  </si>
  <si>
    <t>RG-176/1</t>
  </si>
  <si>
    <r>
      <t xml:space="preserve">Для деликатной чистки хлопковой и шерстяной мебельной обивки. </t>
    </r>
    <r>
      <rPr>
        <sz val="12"/>
        <rFont val="Trebuchet MS"/>
        <family val="2"/>
        <charset val="204"/>
      </rPr>
      <t xml:space="preserve">Нейтральное моющее и чистящее пенное средство. Бережно удаляет атмосферные, почвенные и органические загрязнения, не повреждая цвет и текстуру волокон. Восстанавливает исходный цвет, предотвращает повторное загрязнение, обладает антистатическим эффектом. Рекомендуется для периодической  чистки хлопковой и шерстяной мебельной обивки. Для ручного и механизированного применения. </t>
    </r>
  </si>
  <si>
    <t>RUG-GENTLEMEN</t>
  </si>
  <si>
    <t>RG-175/5</t>
  </si>
  <si>
    <t>RG-174/1</t>
  </si>
  <si>
    <t>концентрат рН 7,5</t>
  </si>
  <si>
    <r>
      <t xml:space="preserve">Для чистки шерстяных ковров и текстильной обивки из натуральных тканей. </t>
    </r>
    <r>
      <rPr>
        <sz val="12"/>
        <rFont val="Trebuchet MS"/>
        <family val="2"/>
        <charset val="204"/>
      </rPr>
      <t xml:space="preserve">Нейтральное моющее и чистящее пенное средство. Бережно удаляет атмосферные, почвенные и органические загрязнения, не повреждая цвет и текстуру волокон. Восстанавливает исходный цвет, предотвращает повторное загрязнение. Рекомендуется для периодической  чистки шерстяных ковров, ковролина и текстильной обивки из натуральных тканей. Для ручного и механизированного применения. </t>
    </r>
  </si>
  <si>
    <t>RUG-CHEVIOT</t>
  </si>
  <si>
    <t>RG-173/5</t>
  </si>
  <si>
    <t>RG-172/1</t>
  </si>
  <si>
    <t>концентрат рН 10,5</t>
  </si>
  <si>
    <r>
      <t xml:space="preserve">Для чистки замасленых ковровых покрытий  и текстильных поверхностей. </t>
    </r>
    <r>
      <rPr>
        <sz val="12"/>
        <rFont val="Trebuchet MS"/>
        <family val="2"/>
        <charset val="204"/>
      </rPr>
      <t xml:space="preserve">Щелочное моющее и чистящее среднепенное средство.  Бережно удаляет атмосферные, почвенные и органические загрязнения, не повреждая цвет и текстуру волокон. Рекомендуется для периодической и глубокой чистки ковров, ковролина и текстильной обивки. Для ручного и механизированного применения. </t>
    </r>
  </si>
  <si>
    <t>RUG-ORANGE</t>
  </si>
  <si>
    <t>RG-167/5</t>
  </si>
  <si>
    <t>RG-166/1</t>
  </si>
  <si>
    <t>концентрат рН 11,0</t>
  </si>
  <si>
    <r>
      <t xml:space="preserve">Для чистки ковровых покрытий  и текстильных поверхностей. Эконом - класс. </t>
    </r>
    <r>
      <rPr>
        <sz val="12"/>
        <rFont val="Trebuchet MS"/>
        <family val="2"/>
        <charset val="204"/>
      </rPr>
      <t xml:space="preserve">Щелочное моющее и чистящее пенное средство.  Бережно удаляет атмосферные, почвенные и органические загрязнения, не повреждая цвет и текстуру волокон. Рекомендуется для периодической и глубокой чистки ковров, ковролина, мягкой мебели, салона автомобиля. Для ручного и механизированного применения. </t>
    </r>
  </si>
  <si>
    <t>RUG-SHAMPOO ECONOM</t>
  </si>
  <si>
    <t>RG-165/5</t>
  </si>
  <si>
    <t>RG-164/1</t>
  </si>
  <si>
    <t>концентрат рН 10,0</t>
  </si>
  <si>
    <r>
      <t>Для чистки сильнозагрязненных ковровых покрытий и протоптанных дорожек.</t>
    </r>
    <r>
      <rPr>
        <sz val="12"/>
        <rFont val="Trebuchet MS"/>
        <family val="2"/>
        <charset val="204"/>
      </rPr>
      <t xml:space="preserve"> Слабощелочное моющее и чистящее средство с высоким эмульгирующим действием. Эффективно удаляет масленые и жировые загрязнения, следы от сока и слабоалкогольных напитков, губной помады и свежие пятна кофе. Сохраняет структуру волокон и цветовую гамму. Рекомендуется для предварительной и глубокой чистки ковров, ковролина, мягкой мебели, салона автомобиля. Для применения вручную и распылением.</t>
    </r>
  </si>
  <si>
    <t>RUG-GREENLANE</t>
  </si>
  <si>
    <t>RG-163/5</t>
  </si>
  <si>
    <t>RG-162/1</t>
  </si>
  <si>
    <r>
      <t xml:space="preserve">Для сухой чистки ковровых покрытий. </t>
    </r>
    <r>
      <rPr>
        <sz val="12"/>
        <rFont val="Trebuchet MS"/>
        <family val="2"/>
        <charset val="204"/>
      </rPr>
      <t>Нейтральное пенное средство с высоким чистящим и диспергирующим действием. Образует стабильную сухую пену. Эффективно удаляет почвенные, атмосферные и масложировых загрязнений. Сохраняет структуру волокон и цветовую гамму.  Не оставляет разводов. Рекомендуется для периодической чистки ковров, ковролина, мягкой мебели, салона автомобиля. Для ручного и механизированного применения.</t>
    </r>
  </si>
  <si>
    <t>RUG-NOWATER</t>
  </si>
  <si>
    <t>RG-161/5</t>
  </si>
  <si>
    <t>RG-160/1</t>
  </si>
  <si>
    <r>
      <t>Для чистки ковровых покрытий  и текстильных поверхностей.</t>
    </r>
    <r>
      <rPr>
        <sz val="12"/>
        <rFont val="Trebuchet MS"/>
        <family val="2"/>
        <charset val="204"/>
      </rPr>
      <t xml:space="preserve"> Щелочное моющее и чистящее пенное средство.  Эффективно и бережно удаляет атмосферные, почвенные и органические загрязнения, не повреждая цвет и текстуру волокон. Рекомендуется для предварительной и основной чистки ковров, ковролина, мягкой мебели, салона автомобиля. Для ручного и механизированного применения. </t>
    </r>
  </si>
  <si>
    <t xml:space="preserve">RUG-SHAMPOO </t>
  </si>
  <si>
    <t>Средства для чистки ковров и и мебели.</t>
  </si>
  <si>
    <t>RG-187/075</t>
  </si>
  <si>
    <t xml:space="preserve">0,75 л флакон </t>
  </si>
  <si>
    <t>не применяется</t>
  </si>
  <si>
    <r>
      <rPr>
        <b/>
        <sz val="12"/>
        <rFont val="Trebuchet MS"/>
        <family val="2"/>
        <charset val="204"/>
      </rPr>
      <t>Универсальный абсорбент влажных пятен кофе, чая, вина.</t>
    </r>
    <r>
      <rPr>
        <sz val="12"/>
        <rFont val="Trebuchet MS"/>
        <family val="2"/>
        <charset val="204"/>
      </rPr>
      <t xml:space="preserve"> RUG STAIN 10 впитывает пролитые жидкости и предотвращает образование пятен на текстильных поверхностях, коврах, мебельной обивке. Поглощает влагу в объеме до 100% собственного веса. Эффективно действует против проливов и пятен кофе, чая, вина и др. окрашивающих жидкостей на любых текстильных поверхностях</t>
    </r>
  </si>
  <si>
    <t>RUG-STAIN 10</t>
  </si>
  <si>
    <t>RG-186/075</t>
  </si>
  <si>
    <r>
      <rPr>
        <b/>
        <sz val="12"/>
        <rFont val="Trebuchet MS"/>
        <family val="2"/>
        <charset val="204"/>
      </rPr>
      <t xml:space="preserve">Эффективное средство для удаления жевательной резинки и ее следов. </t>
    </r>
    <r>
      <rPr>
        <sz val="12"/>
        <rFont val="Trebuchet MS"/>
        <family val="2"/>
        <charset val="204"/>
      </rPr>
      <t xml:space="preserve">RUG STAIN 9 эффективно и надежно удаляет налипшую жвачку с текстильных, ковровых и твердых поверхностей. Готовый к применению раствор RUG STAIN 9 разработан для удаления жевательной резинки с текстильных и ковровых напольных покрытий, мебельной обивки. </t>
    </r>
  </si>
  <si>
    <t>RUG-STAIN 9</t>
  </si>
  <si>
    <t>RG-185/075</t>
  </si>
  <si>
    <t>готово к применению pH  7,5</t>
  </si>
  <si>
    <r>
      <rPr>
        <b/>
        <sz val="12"/>
        <rFont val="Trebuchet MS"/>
        <family val="2"/>
        <charset val="204"/>
      </rPr>
      <t>Эффективный пятновыводитель с энзимами для удаления крови, соуса, белковых пятен.</t>
    </r>
    <r>
      <rPr>
        <sz val="12"/>
        <rFont val="Trebuchet MS"/>
        <family val="2"/>
        <charset val="204"/>
      </rPr>
      <t xml:space="preserve"> RUG STAIN 8 эффективно и надежно удаляет различные пятна белкового происхождения с текстильных поверхностей и ковровых напольных покрытий. Готовый к применению нейтральный раствор RUG STAIN 8 предназначен для удаления пятен молока, кефира, йогурта, ряженки, майонеза и соусов, мороженого, яиц, плазмы крови, гноя и т.п. веществ с текстильных и ковровых напольных покрытий, мебельной обивки. </t>
    </r>
  </si>
  <si>
    <t>RUG-STAIN 8</t>
  </si>
  <si>
    <t>RG-184/075</t>
  </si>
  <si>
    <t>не применеяется</t>
  </si>
  <si>
    <r>
      <rPr>
        <b/>
        <sz val="12"/>
        <rFont val="Trebuchet MS"/>
        <family val="2"/>
        <charset val="204"/>
      </rPr>
      <t>Эффективный пятновыводитель для удаления пятен краски и лака, мастики, парафина и воска.</t>
    </r>
    <r>
      <rPr>
        <sz val="12"/>
        <rFont val="Trebuchet MS"/>
        <family val="2"/>
        <charset val="204"/>
      </rPr>
      <t xml:space="preserve"> RUG STAIN 7 безопасно, быстро и безупречно удаляет пятна различных лакокрасочных материалов с текстильных поверхностей. Готовый к применению раствор RUG STAIN 7  предназначен для удаления пятен  краски, лака, олифы, а также смолы,  мастики, парафина, воска, и др. жирных загрязнений с текстильных и ковровых напольных покрытий, мебельной обивки.</t>
    </r>
  </si>
  <si>
    <t>RUG-STAIN 7</t>
  </si>
  <si>
    <t>RG-183/075</t>
  </si>
  <si>
    <r>
      <rPr>
        <b/>
        <sz val="12"/>
        <rFont val="Trebuchet MS"/>
        <family val="2"/>
        <charset val="204"/>
      </rPr>
      <t>Эффективный пятновыводитель для удаления жирных и масляных пятен.</t>
    </r>
    <r>
      <rPr>
        <sz val="12"/>
        <rFont val="Trebuchet MS"/>
        <family val="2"/>
        <charset val="204"/>
      </rPr>
      <t xml:space="preserve"> RUG STAIN 6 надежно и безопасно удаляет жирные и масляные пятна с текстильных и ковровых напольных покрытий, а также с мебельной обивки. Готовый к применению раствор RUG STAIN 6 разработан для удаления пятен и следов растительных, животных и технических масел, и жиров, керосина, смолы, битума, гудрона с различных текстильных поверхностей. </t>
    </r>
  </si>
  <si>
    <t>RUG-STAIN 6</t>
  </si>
  <si>
    <t>RG-182/075</t>
  </si>
  <si>
    <t>концентрат pH  7,0</t>
  </si>
  <si>
    <r>
      <rPr>
        <b/>
        <sz val="12"/>
        <rFont val="Trebuchet MS"/>
        <family val="2"/>
        <charset val="204"/>
      </rPr>
      <t xml:space="preserve">Эффективный пятновыводитель против пятен вина, сока, ягод и шоколада. </t>
    </r>
    <r>
      <rPr>
        <sz val="12"/>
        <rFont val="Trebuchet MS"/>
        <family val="2"/>
        <charset val="204"/>
      </rPr>
      <t xml:space="preserve">RUG STAIN 5 помогает быстро, эффективно и безопасно удалить пятна органического происхождения (от напитков, ягод и фруктов) с текстильных, ковровых и кожаных поверхностей.Растворяющийся в воде порошок RUG STAIN 5 предназначен для эффективного и быстрого удаления с текстильных и кожаных поверхностей пятен вина и сока, кока- и пепси-колы, ягод, шоколада, кофе и чая, ликёра, пива, шампанского. Также удаляет следы губной помады, косметической туши, краски для волос, крови, зелени, обувного крема, чернил, гудрона и копоти, сажи и угля. Изменяет и уменьшает интенсивность окраски стойких пятен. </t>
    </r>
  </si>
  <si>
    <t>RUG-STAIN 5</t>
  </si>
  <si>
    <t>RG-181/075</t>
  </si>
  <si>
    <t>готово к применению pH  4,5</t>
  </si>
  <si>
    <r>
      <rPr>
        <b/>
        <sz val="12"/>
        <rFont val="Trebuchet MS"/>
        <family val="2"/>
        <charset val="204"/>
      </rPr>
      <t>Активный пятновыводитель для удаления следов и запаха мочи, меток животных, рвотных масс.</t>
    </r>
    <r>
      <rPr>
        <sz val="12"/>
        <rFont val="Trebuchet MS"/>
        <family val="2"/>
        <charset val="204"/>
      </rPr>
      <t xml:space="preserve"> RUG STAIN 4 помогает эффективно удалить следы и запахи органических выделений: мочи, рвоты, меток животных с синтетических текстильных поверхностей и ковров. Готовый к применению раствор RUG STAIN 4 предназначен для удаления следов мочи, меток животных и рвотных масс с синтетических текстильных ковров, и мебельной обивки. Изменяет и уменьшает интенсивность окраски стойких пятен. Устраняет сильный запах мочи и других выделений. </t>
    </r>
  </si>
  <si>
    <t>RUG-STAIN 4</t>
  </si>
  <si>
    <t>RG-180/075</t>
  </si>
  <si>
    <t>готово к применению pH  2,0</t>
  </si>
  <si>
    <r>
      <rPr>
        <b/>
        <sz val="12"/>
        <rFont val="Trebuchet MS"/>
        <family val="2"/>
        <charset val="204"/>
      </rPr>
      <t>Эффективный пятновыводитель для удаления пятен крови, марганцовки, выведения ржавчины.</t>
    </r>
    <r>
      <rPr>
        <sz val="12"/>
        <rFont val="Trebuchet MS"/>
        <family val="2"/>
        <charset val="204"/>
      </rPr>
      <t xml:space="preserve"> RUG STAIN 3 эффективно, безопасно и надежно удаляет пятна крови, раствора пермарганата калия («марганцовки»), а также следы ржавчины на текстиле и коврах. Подходит для эффективного удаления пятен с текстильных поверхностей, ковров и напольных покрытий из синтетических материалов.</t>
    </r>
  </si>
  <si>
    <t>RUG-STAIN 3</t>
  </si>
  <si>
    <t>RG-179/075</t>
  </si>
  <si>
    <t>концентрат pH 5,5</t>
  </si>
  <si>
    <r>
      <rPr>
        <b/>
        <sz val="12"/>
        <rFont val="Trebuchet MS"/>
        <family val="2"/>
        <charset val="204"/>
      </rPr>
      <t xml:space="preserve">Надежный порошковый пятновыводитель для удаления пятен чая и кофе. </t>
    </r>
    <r>
      <rPr>
        <sz val="12"/>
        <rFont val="Trebuchet MS"/>
        <family val="2"/>
        <charset val="204"/>
      </rPr>
      <t>RUG STAIN 2 эффективно, безопасно и надежно удаляет пятна кофе, чая, вина, губной помады, гуталина, кожного жира на текстильных и ковровых покрытиях.Для эффективного удаления пятен на синтетических текстильных и ковровых покрытиях</t>
    </r>
  </si>
  <si>
    <t>RUG-STAIN 2</t>
  </si>
  <si>
    <t>RG-178/075</t>
  </si>
  <si>
    <r>
      <rPr>
        <b/>
        <sz val="12"/>
        <rFont val="Trebuchet MS"/>
        <family val="2"/>
        <charset val="204"/>
      </rPr>
      <t>Универсальный пятновыводитель</t>
    </r>
    <r>
      <rPr>
        <sz val="12"/>
        <rFont val="Trebuchet MS"/>
        <family val="2"/>
        <charset val="204"/>
      </rPr>
      <t>. Эффективно, безопасно и быстро растворяет на текстильных и ковровых покрытиях, окрашенных стойкими красителями, различные сложные жировые пятна RUG STAIN 1 предназначен для эффективного удаления пятен от технических и растительных масел и жиров (в т.ч. рыбьего жира), пива, угля и смолы, сажи и копоти, а также нефтепродуктов - бензина и керосина, битума и дизельного топлива, с текстильных и ковровых поверхностей, за исключением ковролина на резиновой основе.</t>
    </r>
  </si>
  <si>
    <t>RUG-STAIN 1</t>
  </si>
  <si>
    <t>Пятновыводители.</t>
  </si>
  <si>
    <t>Серия RUG EXPERT.  Средства для комплексной чистки ковровых и текстильных поверхностей.</t>
  </si>
  <si>
    <t>GL-136/5</t>
  </si>
  <si>
    <r>
      <t xml:space="preserve">Для наружного мытья витрин и окон в зимнее время. </t>
    </r>
    <r>
      <rPr>
        <sz val="12"/>
        <rFont val="Trebuchet MS"/>
        <family val="2"/>
        <charset val="204"/>
      </rPr>
      <t xml:space="preserve"> Слабощелочное моющее незамерзающее средство. Эффективно удаляет сильные загрязнения, характерные для стекол, расположенных у проезжей части - дорожную пыль, сажу,  жиры.  Сохраняет высокие моющие способности при температуре воздуха до -30С°.   Рекомендуется для наружного мытья витрин, стеклянных дверей, окон в зимнее время.</t>
    </r>
  </si>
  <si>
    <t>GL-ARCTIC</t>
  </si>
  <si>
    <t>GL-135/5</t>
  </si>
  <si>
    <t>концентрат рН 9,0</t>
  </si>
  <si>
    <t xml:space="preserve">GL-CRYSTAL </t>
  </si>
  <si>
    <t>GL-134/5</t>
  </si>
  <si>
    <t>GL-133/05</t>
  </si>
  <si>
    <t>готово к применению рН 9,0</t>
  </si>
  <si>
    <r>
      <t xml:space="preserve">Для мытья стекол и зеркал с антистатическим эффектом. </t>
    </r>
    <r>
      <rPr>
        <sz val="12"/>
        <rFont val="Trebuchet MS"/>
        <family val="2"/>
        <charset val="204"/>
      </rPr>
      <t>Слабощелочное моющее средство с нашатырным спиртом. Удаляет атмосферные, почвенные и органические загрязнения со всех видов стеклянных и зеркальных поверхностей. Антистатические  добавки предотвращают скопление статического электричества, что в свою очередь снижает количество оседающей пыли, замедляет загрязнение  и облегчает последующее мытье.  Рекомендуется для ежедневного и периодического мытья  окон, витрин, витражей, стеклянных дверей и  перегородок, панорамных стекол, панелей, стеклоблоков.</t>
    </r>
  </si>
  <si>
    <r>
      <t xml:space="preserve">GL-CRYSTAL </t>
    </r>
    <r>
      <rPr>
        <b/>
        <vertAlign val="subscript"/>
        <sz val="12"/>
        <rFont val="Trebuchet MS"/>
        <family val="2"/>
        <charset val="204"/>
      </rPr>
      <t>SOLUTION</t>
    </r>
  </si>
  <si>
    <t>GL-132/5</t>
  </si>
  <si>
    <t xml:space="preserve">5л канистра </t>
  </si>
  <si>
    <t>GL-BRILLIANT</t>
  </si>
  <si>
    <t>GL-131/5</t>
  </si>
  <si>
    <t>GL-130/05</t>
  </si>
  <si>
    <r>
      <t xml:space="preserve">Для мытья стекол и зеркал. </t>
    </r>
    <r>
      <rPr>
        <sz val="12"/>
        <rFont val="Trebuchet MS"/>
        <family val="2"/>
        <charset val="204"/>
      </rPr>
      <t>Слабощелочное моющее средство. Удаляет атмосферные, почвенные и органические загрязнения со всех видов стеклянных и зеркальных поверхностей. Не оставляет разводов. Быстро сохнет. Рекомендуется для ежедневного и периодического мытья  окон, витрин, витражей, стеклянных дверей и  перегородок, панорамных стекол, панелей, стеклоблоков.</t>
    </r>
  </si>
  <si>
    <r>
      <t xml:space="preserve">GL- BRILLIANT </t>
    </r>
    <r>
      <rPr>
        <b/>
        <vertAlign val="subscript"/>
        <sz val="12"/>
        <rFont val="Trebuchet MS"/>
        <family val="2"/>
        <charset val="204"/>
      </rPr>
      <t>SOLUTION</t>
    </r>
  </si>
  <si>
    <t xml:space="preserve">Серия GLASS EXPERT. Средства для мытья стеклянных и зеркальных поверхностей. </t>
  </si>
  <si>
    <t>SN-115/5</t>
  </si>
  <si>
    <t>SN-114/1</t>
  </si>
  <si>
    <t>концентрат рН 13,5</t>
  </si>
  <si>
    <r>
      <t xml:space="preserve">Для профилактики и устранения засоров в трубах. Эконом - класс. </t>
    </r>
    <r>
      <rPr>
        <sz val="12"/>
        <rFont val="Trebuchet MS"/>
        <family val="2"/>
        <charset val="204"/>
      </rPr>
      <t xml:space="preserve">Сильнощелочное  чистящее средство. Удаляет сильные засоры органического происхождения, растворяя бумагу, волосы, жиры, пищевые отходы, мыло. Уничтожает бактерии. Устраняет неприятные запахи. Рекомендуется для  профилактики и устранения засоров в сточных и канализационных трубах. Глубоко проникает и очищает даже заполненные водой трубы. </t>
    </r>
  </si>
  <si>
    <t>SAN-SWEEP ECONOM</t>
  </si>
  <si>
    <t>SN-113/5</t>
  </si>
  <si>
    <t>SN-112/1</t>
  </si>
  <si>
    <r>
      <t xml:space="preserve">Для профилактики и устранения засоров в трубах. </t>
    </r>
    <r>
      <rPr>
        <sz val="12"/>
        <rFont val="Trebuchet MS"/>
        <family val="2"/>
        <charset val="204"/>
      </rPr>
      <t xml:space="preserve">Сильнощелочное гелеобразное чистящее средство. Удаляет сильные засоры органического происхождения, растворяя бумагу, волосы, жиры, пищевые отходы, мыло. Уничтожает бактерии. Устраняет неприятные запахи. Рекомендуется для  профилактики и устранения засоров в сточных и канализационных трубах. Глубоко проникает и очищает даже заполненные водой трубы. </t>
    </r>
  </si>
  <si>
    <t>SAN-SWEEP</t>
  </si>
  <si>
    <t>SN-111/5</t>
  </si>
  <si>
    <t>SN-110/1</t>
  </si>
  <si>
    <r>
      <t xml:space="preserve">Для удаления толстых слоев ржавчины и минеральных отложений. </t>
    </r>
    <r>
      <rPr>
        <sz val="12"/>
        <rFont val="Trebuchet MS"/>
        <family val="2"/>
        <charset val="204"/>
      </rPr>
      <t xml:space="preserve">Сильнокислотное чистящее средство интенсивного действия. Очищает сильные запущенные загрязнения -  толстые слои ржавчины, известковые отложения, налеты мыльного и мочевого камня, грязе-солевые и жировые отложения. Экономно расходуется. Для кислотостойких поверхностей - керамических, стеклянных, нержавеющей и хромированной стали. Рекомендуется для мытья сантехники, смесителей, стен, полов.  </t>
    </r>
  </si>
  <si>
    <t>SAN-INTENSIVE</t>
  </si>
  <si>
    <t>SN-119/075</t>
  </si>
  <si>
    <r>
      <rPr>
        <b/>
        <sz val="12"/>
        <rFont val="Trebuchet MS"/>
        <family val="2"/>
        <charset val="204"/>
      </rPr>
      <t xml:space="preserve">Для деликатной чистки акриловых ванн. </t>
    </r>
    <r>
      <rPr>
        <sz val="12"/>
        <rFont val="Trebuchet MS"/>
        <family val="2"/>
        <charset val="204"/>
      </rPr>
      <t xml:space="preserve">Кислотное чистящее средство. Для ручного применения. Очищает ржавчину и минеральные отложения, в том числе известковые. Удаляет водный и мочевой камень, грязе-солевые и жировые загрязнения. Придает блеск поверхности. Образует защитную пленку, замедляющую последующее загрязнение. Средство оставляет после использования приятный фруктовый аромат, обладает дезодорирующим эффектом и предотвращает образование неприятных запахов. Для ежедневной чистки акриловых ванн, а также эмалированных ванн, раковин, унитазов и писсуаров.
</t>
    </r>
  </si>
  <si>
    <t>SAN-DELICATE WC</t>
  </si>
  <si>
    <t>SN-107/5</t>
  </si>
  <si>
    <t>SN-106/1</t>
  </si>
  <si>
    <r>
      <t xml:space="preserve">Для бережной очистки поверхностей от ржавчины и минеральных отложений. </t>
    </r>
    <r>
      <rPr>
        <sz val="12"/>
        <rFont val="Trebuchet MS"/>
        <family val="2"/>
        <charset val="204"/>
      </rPr>
      <t>Кислотное чистящее гелеобразное средство на основе органических кислот. Удаляет ржавчину, известковые отложения, мочевой и мыльный камень, не повреждая поверхности. Обладает дезодорирующим действием. Практично в применении при чистке вертикальных поверхностей. Рекомендуется для мытья сантехники и смесителей.</t>
    </r>
  </si>
  <si>
    <t xml:space="preserve">SAN-EASYGEL </t>
  </si>
  <si>
    <t>SN-105/5</t>
  </si>
  <si>
    <t>SN-104/1</t>
  </si>
  <si>
    <t>концентрат рН 1,5</t>
  </si>
  <si>
    <r>
      <t>Для удаления ржавчины и минеральных отложений.</t>
    </r>
    <r>
      <rPr>
        <sz val="12"/>
        <rFont val="Trebuchet MS"/>
        <family val="2"/>
        <charset val="204"/>
      </rPr>
      <t xml:space="preserve"> Сильнокислотное чистящее гелеобразное средство. Удаляет водный и мочевой камень, ржавчину, известковые налеты, грязе-солевые и жировые отложения.  Практично в применении при чистке вертикальных поверхностей.  Для кислотостойких поверхностей - керамических, стеклянных, нержавеющей и хромированной стали. Рекомендуется для мытья сантехники, смесителей, стен, полов. </t>
    </r>
  </si>
  <si>
    <t>SAN-LIMEGEL</t>
  </si>
  <si>
    <t>SN-103/5</t>
  </si>
  <si>
    <t>SN-102/075</t>
  </si>
  <si>
    <t>готово к применениюрН 12,0</t>
  </si>
  <si>
    <r>
      <t xml:space="preserve">Для удаления плесени  и дезинфекции. </t>
    </r>
    <r>
      <rPr>
        <sz val="12"/>
        <rFont val="Trebuchet MS"/>
        <family val="2"/>
        <charset val="204"/>
      </rPr>
      <t xml:space="preserve">Щелочное чистящее средство на основе активного хлора. Удаляет грибки плесени. Очищает поверхности от органических загрязнений. Обеззараживает и устраняет неприятные запахи, оставляя характерный запах хлора. Применяется для обработки поверхностей, пораженных грибком - керамических, пластиковых, деревянных, герметичных швов. Рекомендуется для периодической комплексной уборки санитарных комнат, бассейнов, в банях, саунах. </t>
    </r>
  </si>
  <si>
    <t>SAN-ANTIMOLD</t>
  </si>
  <si>
    <t>SN-101/5</t>
  </si>
  <si>
    <t>SN-100/1</t>
  </si>
  <si>
    <r>
      <t xml:space="preserve">Для комплексной уборки и дезинфекции. </t>
    </r>
    <r>
      <rPr>
        <sz val="12"/>
        <rFont val="Trebuchet MS"/>
        <family val="2"/>
        <charset val="204"/>
      </rPr>
      <t>Щелочное чистящее гелеобразное средство с дезинфицирующим эффектом на основе активного хлора. Усиленного действия. Удаляет жировые загрязнения, серый налет. Обеззараживает поверхности, уничтожая микроорганизмы (бактерии, грибки). Обладает отбеливающим свойством. Практично в применении при чистке вертикальных поверхностей.  Рекомендуется для мытья сантехники, смесителей, стен, полов, ватерлинии бассейна.</t>
    </r>
  </si>
  <si>
    <t>SAN-MULTIGEL</t>
  </si>
  <si>
    <t>SN-118/075</t>
  </si>
  <si>
    <r>
      <rPr>
        <b/>
        <sz val="12"/>
        <rFont val="Trebuchet MS"/>
        <family val="2"/>
        <charset val="204"/>
      </rPr>
      <t xml:space="preserve">Для ежедневного ухода за унитазом. </t>
    </r>
    <r>
      <rPr>
        <sz val="12"/>
        <rFont val="Trebuchet MS"/>
        <family val="2"/>
        <charset val="204"/>
      </rPr>
      <t xml:space="preserve">Сильнокислотное чистящее гелеобразное средство. Для ручного применения. Очищает ржавчину и минеральные отложения, в том числе известковые. Удаляет водный и мочевой камень, грязе-солевые и жировые загрязнения. Специальная формула геля обеспечивает отличное сцепление на вертикальных и наклонных поверхностях. Средство оставляет после использования приятный аромат морской свежести, обладает дезодорирующим эффектом и предотвращает образование неприятных запахов. Для ежедневной чистки унитазов и писсуаров из керамики. 
</t>
    </r>
  </si>
  <si>
    <t>SAN-PROACTIVE WC</t>
  </si>
  <si>
    <t>Серия SANITATION EXPERT.  Средства для комплексной уборки санитарных комнат.</t>
  </si>
  <si>
    <t>FL-068/5</t>
  </si>
  <si>
    <r>
      <t>Для мытья и восстановления полов с полимерным покрытием, содержит полимеры.</t>
    </r>
    <r>
      <rPr>
        <sz val="12"/>
        <rFont val="Trebuchet MS"/>
        <family val="2"/>
        <charset val="204"/>
      </rPr>
      <t xml:space="preserve"> Нейтральное моющее и восстанавливающее средство с полимерами. Удаляет атмосферные, почвенные и жировые загрязнения.  Насыщает поверхность полимерами, восстанавливая защитный слой и продлевая срок его эксплуатации. Освежает внешний вид полов.  Рекомендуется для  мытья полов с акриловым и акрил - уретановым защитным покрытием. Также эффективно действует для мытья полов без полимерных покрытий, создает защитный эффект -  уменьшается скольжение,  улучшается внешний вид. Для ручного и механизированного применения.</t>
    </r>
  </si>
  <si>
    <t>FL-RESTORE</t>
  </si>
  <si>
    <t>FL-067/5</t>
  </si>
  <si>
    <r>
      <t xml:space="preserve">Для мытья полов с полимерным покрытием. </t>
    </r>
    <r>
      <rPr>
        <sz val="12"/>
        <rFont val="Trebuchet MS"/>
        <family val="2"/>
        <charset val="204"/>
      </rPr>
      <t>Слабощелочное моющее средство. Удаляет почвенные, атмосферные и масложировые загрязнения. Выравнивает верхний слой защитного покрытия – компенсирует утраченные со временем акриловые частицы, за счет равномерного распределения оставшихся полимеров. Дезодорирует поверхности. Рекомендуется для  мытья полов с акриловым и акрил - уретановым защитным покрытием. Для ручного и механизированного применения.</t>
    </r>
  </si>
  <si>
    <t>FL-POLYFLOOR</t>
  </si>
  <si>
    <t>FL-087/10</t>
  </si>
  <si>
    <t>10 л канистра</t>
  </si>
  <si>
    <t>FL-087/5</t>
  </si>
  <si>
    <t>готово к применениюрН 7,0</t>
  </si>
  <si>
    <r>
      <rPr>
        <b/>
        <sz val="12"/>
        <rFont val="Trebuchet MS"/>
        <family val="2"/>
        <charset val="204"/>
      </rPr>
      <t>Для защиты напольных покрытий. С возможностью полировки</t>
    </r>
    <r>
      <rPr>
        <sz val="12"/>
        <rFont val="Trebuchet MS"/>
        <family val="2"/>
        <charset val="204"/>
      </rPr>
      <t xml:space="preserve">. Металлизированный блестящий лак-дисперсия на полимерной основе. Нейтральное средство с высоким содержанием полимерных компонентов. Для ручного применения. FL-PROTECTANT NEO – синтетическая дисперсия, образующая блестящий слой с высоким содержанием твёрдых компонентов, при отвердевании которой образуется металл кристаллическая решётка. Прочное, износостойкое, невосприимчивое к загрязнениям и устойчивое к воздействию моющих и антисептических средств защитное покрытие. Защищает полы от механических повреждений и воздействия влаги. Маскирует мелкие царапины, придает блеск напольным покрытиям. Предотвращает скольжение. Уменьшает загрязненность. Появляющиеся на покрытии чёрные штрихи от подмёток хорошо удаляются полированием с помощью однодисковой машины (ок. 1000 об/мин).Для повышения износостойкости и увеличение срока службы напольных покрытий: линолеума, ламината, натурального и искусственного камня, паркета и т.п. Применению для напольных покрытий с заводским полиуретановым или полиэтиленовым рабочим слоем должна предшествовать проба прилипания.
</t>
    </r>
  </si>
  <si>
    <t>FL-PROTECTANT NEO</t>
  </si>
  <si>
    <t>FL-085/10</t>
  </si>
  <si>
    <t>FL-085/5</t>
  </si>
  <si>
    <r>
      <t xml:space="preserve">Для защиты напольных покрытий. Для битумных полов. </t>
    </r>
    <r>
      <rPr>
        <sz val="12"/>
        <rFont val="Trebuchet MS"/>
        <family val="2"/>
        <charset val="204"/>
      </rPr>
      <t>Черный металлизированный блестящий лак-дисперсия на полимерной основе. Нейтральное средство с высоким содержанием полимерных компонентов. Для ручного применения.FL-PROTECTANT FACTOR – черная синтетическая дисперсия, образующая блестящий слой с высоким содержанием твёрдых компонентов, при отвердевании которой образуется металл кристаллическая решётка. Прочное, износостойкое, невосприимчивое к загрязнениям и устойчивое к воздействию моющих средств защитное покрытие. Защищает полы от механических повреждений и воздействия влаги. Маскирует мелкие царапины, придает блеск напольным покрытиям. Предотвращает скольжение. Для повышения износостойкости и увеличение срока службы напольных покрытий производственных и складских помещений (битумных и т.п.).</t>
    </r>
  </si>
  <si>
    <t>FL-PROTECTANT FACTOR</t>
  </si>
  <si>
    <t>FL-086/10</t>
  </si>
  <si>
    <t>FL-086/5</t>
  </si>
  <si>
    <r>
      <t xml:space="preserve">Для защиты напольных покрытий. Для медицинских учреждений. </t>
    </r>
    <r>
      <rPr>
        <sz val="12"/>
        <rFont val="Trebuchet MS"/>
        <family val="2"/>
        <charset val="204"/>
      </rPr>
      <t>Металлизированный блестящий лак-дисперсия на полимерной основе. Нейтральное средство с высоким содержанием полимерных компонентов. Для ручного применения. FL-PROTECTANT MEDI – синтетическая дисперсия, образующая блестящий слой с высоким содержанием твёрдых компонентов, при отвердевании которой образуется металл кристаллическая решётка. Прочное, износостойкое, невосприимчивое к загрязнениям и устойчивое к воздействию моющих и дезтинфицирующих средств защитное покрытие. Защищает полы от механических повреждений и воздействия влаги. Маскирует мелкие царапины, придает блеск напольным покрытиям.Предотвращает скольжение. Уменьшает загрязненность. Для повышения износостойкости и увеличение срока службы напольных покрытий: линолеума, ламината, натурального и искусственного камня, паркета и т.п. Рекомендуется для больниц, домов престарелых, детских садов и санаториев.</t>
    </r>
  </si>
  <si>
    <t>FL-PROTECTANT MEDI</t>
  </si>
  <si>
    <t>FL-084/10</t>
  </si>
  <si>
    <t>FL-084/5</t>
  </si>
  <si>
    <r>
      <t xml:space="preserve">Для защиты напольных покрытий. Высокотвердый. </t>
    </r>
    <r>
      <rPr>
        <sz val="12"/>
        <rFont val="Trebuchet MS"/>
        <family val="2"/>
        <charset val="204"/>
      </rPr>
      <t xml:space="preserve">Металлизированный блестящий лак-дисперсия на полимерной основе. Нейтральное средство с высоким содержанием полимерных компонентов. Для ручного применения.FL-PROTECTANT – синтетическая дисперсия, образующая блестящий слой с высоким содержанием твёрдых компонентов, при отвердевании которой образуется металл кристаллическая решётка. Прочное, износостойкое, невосприимчивое к загрязнениям и устойчивое к воздействию моющих средств защитное покрытие.Защищает полы от механических повреждений и воздействия влаги.Маскирует мелкие царапины, придает блеск напольным покрытиям.Предотвращает скольжение. Уменьшает загрязненность. Для повышения износостойкости и увеличение срока службы напольных покрытий: линолеума, ламината, натурального и искусственного камня, паркета и т.п. </t>
    </r>
  </si>
  <si>
    <t>FL-PROTECTANT MAX</t>
  </si>
  <si>
    <t>FL-083/10</t>
  </si>
  <si>
    <t>FL-083/5</t>
  </si>
  <si>
    <r>
      <t xml:space="preserve">Для защиты напольных покрытий. Базовый. </t>
    </r>
    <r>
      <rPr>
        <sz val="12"/>
        <rFont val="Trebuchet MS"/>
        <family val="2"/>
        <charset val="204"/>
      </rPr>
      <t xml:space="preserve">Металлизированный блестящий лак-дисперсия на полимерной основе. Нейтральное средство с высоким содержанием полимерных компонентов. Для ручного применения.FL-PROTECTANT – синтетическая дисперсия, образующая блестящий слой с высоким содержанием твёрдых компонентов, при отвердевании которой образуется металл кристаллическая решётка. Прочное, износостойкое, невосприимчивое к загрязнениям и устойчивое к воздействию моющих средств защитное покрытие.Защищает полы от механических повреждений и воздействия влаги.Маскирует мелкие царапины, придает блеск напольным покрытиям.Предотвращает скольжение. Уменьшает загрязненность. Для повышения износостойкости и увеличение срока службы напольных покрытий: линолеума, ламината, натурального и искусственного камня, паркета и т.п. </t>
    </r>
    <r>
      <rPr>
        <b/>
        <sz val="12"/>
        <rFont val="Trebuchet MS"/>
        <family val="2"/>
        <charset val="204"/>
      </rPr>
      <t xml:space="preserve">
</t>
    </r>
  </si>
  <si>
    <t xml:space="preserve">FL-PROTECTANT </t>
  </si>
  <si>
    <t>Лаки для пола и средства для ухода за ними.</t>
  </si>
  <si>
    <t>FL-090/10</t>
  </si>
  <si>
    <t>FL-090/5</t>
  </si>
  <si>
    <r>
      <t xml:space="preserve">Для глубокой чистки и удаления напольных защитных покрытий. Универсальный. Усиленного действия. </t>
    </r>
    <r>
      <rPr>
        <sz val="12"/>
        <rFont val="Trebuchet MS"/>
        <family val="2"/>
        <charset val="204"/>
      </rPr>
      <t xml:space="preserve">Сильнощелочное чистящее средство на основе биоразлагаемых растворителей. Для ручного и механизированного применения. Удаляет стойкие загрязнения: почвенные, атмосферные, сажу, копоть, масла, жиры, защитные пленки и полироли. Удаляет акриловые, акрил-уретановые на водной основе, стироловые, полимерные и сополимерные, восковые покрытия. Содержит современные биоразлагемые растворители усиленного действия.Для глубокой чистки напольных покрытий при удалении сильных загрязнений и подготовке полов к нанесению новых защитных покрытий. Подходит для линолеума, керамических, из натурального и искусственного камня (мрамор, гранит, терраццо), каучуковых, окрашенных деревянных, бетонных, наливных и т.п.
</t>
    </r>
    <r>
      <rPr>
        <b/>
        <sz val="12"/>
        <rFont val="Trebuchet MS"/>
        <family val="2"/>
        <charset val="204"/>
      </rPr>
      <t xml:space="preserve">
</t>
    </r>
    <r>
      <rPr>
        <sz val="12"/>
        <rFont val="Trebuchet MS"/>
        <family val="2"/>
        <charset val="204"/>
      </rPr>
      <t xml:space="preserve">
</t>
    </r>
    <r>
      <rPr>
        <b/>
        <sz val="12"/>
        <rFont val="Trebuchet MS"/>
        <family val="2"/>
        <charset val="204"/>
      </rPr>
      <t xml:space="preserve">
</t>
    </r>
  </si>
  <si>
    <t>FL-STRIPPER MULTI</t>
  </si>
  <si>
    <t>FL-089/10</t>
  </si>
  <si>
    <t>FL-089/5</t>
  </si>
  <si>
    <r>
      <t xml:space="preserve">Для глубокой чистки и удаления напольных защитных покрытий. Максимальная эффективность. Экспресс чистка. </t>
    </r>
    <r>
      <rPr>
        <sz val="12"/>
        <rFont val="Trebuchet MS"/>
        <family val="2"/>
        <charset val="204"/>
      </rPr>
      <t>Сильнощелочное чистящее средство на основе растворителей. Для ручного и механизированного применения. Удаляет стойкие загрязнения: почвенные, атмосферные, сажу, копоть, масла, жиры, защитные пленки и полироли. Высокоэффективное средство для удаления с напольных поверхностей чрезмерного наслоения полимерных защитных плёнок, не удалявшегося ранее обычными средствами для глубокой чистки, либо удалявшегося лишь частично. Средство обладает высокой эффективностью и низким пенообразованием. Благодаря мгновенной очищающей способности средства, достаточно лишь кратковременного его воздействия на защитную плёнку. Удаляет акриловые, акрил-уретановые на водной основе, стироловые, полимерные и сополимерные, восковые покрытия.Для глубокой экспресс чистки напольных покрытий при удалении сильных загрязнений и подготовке полов к нанесению новых защитных покрытий. 
Подходит для линолеума, керамических, из натурального и искусственного камня (мрамор, гранит, терраццо), каучуковых, окрашенных, деревянных, бетонных, наливных и т.п.</t>
    </r>
    <r>
      <rPr>
        <b/>
        <sz val="12"/>
        <rFont val="Trebuchet MS"/>
        <family val="2"/>
        <charset val="204"/>
      </rPr>
      <t xml:space="preserve">
</t>
    </r>
    <r>
      <rPr>
        <sz val="12"/>
        <rFont val="Trebuchet MS"/>
        <family val="2"/>
        <charset val="204"/>
      </rPr>
      <t xml:space="preserve">
</t>
    </r>
    <r>
      <rPr>
        <b/>
        <sz val="12"/>
        <rFont val="Trebuchet MS"/>
        <family val="2"/>
        <charset val="204"/>
      </rPr>
      <t xml:space="preserve">
</t>
    </r>
  </si>
  <si>
    <t>FL-STRIPPER MAX</t>
  </si>
  <si>
    <t>FL-088/10</t>
  </si>
  <si>
    <t>FL-088/5</t>
  </si>
  <si>
    <r>
      <t xml:space="preserve">Для глубокой чистки и удаления напольных защитных покрытий. Экологичный. С низким уровнем запаха. </t>
    </r>
    <r>
      <rPr>
        <sz val="12"/>
        <rFont val="Trebuchet MS"/>
        <family val="2"/>
        <charset val="204"/>
      </rPr>
      <t xml:space="preserve">Сильнощелочное чистящее средство на основе экологически безопасных растворителей. 
Для ручного и механизированного применения.Удаляет стойкие загрязнения: почвенные, атмосферные, сажу, копоть, масла, жиры, защитные пленки и полироли. Удаляет акриловые, акрил-уретановые на водной основе, стироловые, полимерные и сополимерные, восковые покрытия. Безопасно для окружающей среды благодаря отсутствию в составе средства нитрилотриуксусной кислоты (комплексообразователя) и бутилгликоля (растворителя). Для глубокой чистки напольных покрытий при удалении сильных загрязнений и подготовке полов к нанесению новых защитных покрытий. Подходит для линолеума, керамических, из натурального и искусственного камня (мрамор, гранит, терраццо), каучуковых, окрашенных деревянных, бетонных, наливных и т.п. Рекомендуется для больниц, домов престарелых, детских садов, санаториев и других учреждений с повышенными требованиями к уровню запаха.
</t>
    </r>
    <r>
      <rPr>
        <b/>
        <sz val="12"/>
        <rFont val="Trebuchet MS"/>
        <family val="2"/>
        <charset val="204"/>
      </rPr>
      <t xml:space="preserve">
</t>
    </r>
  </si>
  <si>
    <t>FL-STRIPPER ECO</t>
  </si>
  <si>
    <t>FL-069/10</t>
  </si>
  <si>
    <t>FL-069/5</t>
  </si>
  <si>
    <r>
      <t xml:space="preserve">Для глубокой чистки и удаления напольных защитных покрытий. Базовый. </t>
    </r>
    <r>
      <rPr>
        <sz val="12"/>
        <rFont val="Trebuchet MS"/>
        <family val="2"/>
        <charset val="204"/>
      </rPr>
      <t>Сильнощелочное чистящее средство на основе растворителей.Для ручного и механизированного применения.Удаляет стойкие загрязнения: почвенные, атмосферные, сажу, копоть, масла, жиры, защитные пленки и полироли.
Удаляет акриловые, акрил-уретановые на водной основе, стироловые, полимерные и сополимерные, восковые покрытия.Для глубокой чистки напольных покрытий при удалении сильных загрязнений и подготовке полов к нанесению новых защитных покрытий. Подходит для линолеума, керамических, из натурального и искусственного камня (мрамор, гранит, терраццо), каучуковых, окрашенных деревянных, бетонных, наливных и т.п.</t>
    </r>
    <r>
      <rPr>
        <b/>
        <sz val="12"/>
        <rFont val="Trebuchet MS"/>
        <family val="2"/>
        <charset val="204"/>
      </rPr>
      <t xml:space="preserve">
</t>
    </r>
  </si>
  <si>
    <t>FL-STRIPPER</t>
  </si>
  <si>
    <t>FL-091/10</t>
  </si>
  <si>
    <t>FL-091/5</t>
  </si>
  <si>
    <r>
      <rPr>
        <b/>
        <sz val="12"/>
        <rFont val="Trebuchet MS"/>
        <family val="2"/>
        <charset val="204"/>
      </rPr>
      <t xml:space="preserve">Для глубокой чистки полов и поверхностей. Кислотный. </t>
    </r>
    <r>
      <rPr>
        <sz val="12"/>
        <rFont val="Trebuchet MS"/>
        <family val="2"/>
        <charset val="204"/>
      </rPr>
      <t xml:space="preserve">Сильнокислотное чистящее сильнодействующее средство. Для ручного и механизированного применения.Высокоэффективное средство на основе фосфорной кислоты для удаления кальциевых отложений и ржавчины с кислотостойких напольных и настенных покрытий и поверхностей. Действует быстро, не повреждая материал покрытия, оставляет приятный запах. Кратковременное вспенивание рабочего раствора на обрабатываемой поверхности свидетельствует об активном растворении кальциевых отложений. Средство удаляет солевые отложения, водный камень, очищает строительные растворы - цементные, известковые и смешанные, устраняет следы от клея, затирки для швов, ржавые подтеки, кальциево-карбонатные высолы. Для глубокой чистки кислотостойких поверхностей и предметов в бассейнах, душевых и туалетах, например, керамической плитки, унитазов и писсуаров, а также для -послестроительной уборки гранитных, кварцитных, клинкерных и керамических полов, удаления высолов с каменных поверхностей. 
</t>
    </r>
  </si>
  <si>
    <t>FL-PROFF FORTE</t>
  </si>
  <si>
    <t>Средства для глубокой чистки полов.</t>
  </si>
  <si>
    <t>FL-064/5</t>
  </si>
  <si>
    <t>FL-063/1</t>
  </si>
  <si>
    <t>1 л бутылка</t>
  </si>
  <si>
    <r>
      <t xml:space="preserve">Для мытья полов из ламината, паркета, линолеума и наливных напольных покрытий. </t>
    </r>
    <r>
      <rPr>
        <sz val="12"/>
        <rFont val="Trebuchet MS"/>
        <family val="2"/>
        <charset val="204"/>
      </rPr>
      <t xml:space="preserve"> Cлабощелочное моющее гелеобразное средство пониженной пенности.  Удаляет атмосферные, почвенные загрязнения. Обезжиривает, не повреждая напольное покрытие.  Придает блеск. Экономно расходуется. Рекомендуется для мытья полов, требующих бережного ухода. Для ручного и механизированного применения.</t>
    </r>
  </si>
  <si>
    <t>FL-FOURCOVER</t>
  </si>
  <si>
    <t>FL-062/5</t>
  </si>
  <si>
    <t>FL-061/1</t>
  </si>
  <si>
    <r>
      <t>Для мытья полов с керамическим покрытием.</t>
    </r>
    <r>
      <rPr>
        <sz val="12"/>
        <rFont val="Trebuchet MS"/>
        <family val="2"/>
        <charset val="204"/>
      </rPr>
      <t xml:space="preserve"> Щелочное моющее низкопенное средство.  Удаляет атмосферные, почвенные и органические загрязнения. Рекомендуется для мытья керамической (кафельной) плитки всех типов - матовой, шлифованной, полированной, глазурованной, рельефной. Для ручного и механизированного применения.</t>
    </r>
  </si>
  <si>
    <t>FL-CERAMA</t>
  </si>
  <si>
    <t>FL-060/5</t>
  </si>
  <si>
    <t>FL-059/1</t>
  </si>
  <si>
    <t>концентрат, рН 12,0</t>
  </si>
  <si>
    <r>
      <t xml:space="preserve">Для мытья и отбеливания светлых полов. </t>
    </r>
    <r>
      <rPr>
        <sz val="12"/>
        <rFont val="Trebuchet MS"/>
        <family val="2"/>
        <charset val="204"/>
      </rPr>
      <t>Щелочное моющее низкопенное  средство с отбеливающими добавками. Удаляет атмосферные, почвенные и органические загрязнения. Отбеливает светлые напольные покрытия, потемневшие со временем. Рекомендуется для мытья щелочестойких напольных покрытий - линолеума, керамических, из натурального и искусственного камня (мрамора, гранита, терраццо), синтетических (ПВХ, винил), каучуковых, окрашенных деревянных, бетонных,  наливных. Для ручного и механизированного применения.</t>
    </r>
  </si>
  <si>
    <t>FL-RECOLOR</t>
  </si>
  <si>
    <t>FL-058/5</t>
  </si>
  <si>
    <r>
      <t xml:space="preserve">Для мытья полов и снижения их последующей загрязненности. </t>
    </r>
    <r>
      <rPr>
        <sz val="12"/>
        <rFont val="Trebuchet MS"/>
        <family val="2"/>
        <charset val="204"/>
      </rPr>
      <t xml:space="preserve">Слабощелочное моющее низкопенное средство с антистатическими добавками. Удаляет атмосферные, почвенные и органические загрязнения. Предотвращает скопление статического электричества, снижает количество оседающей пыли, замедляет загрязнение  и упрощает последующее мытье.  Рекомендуется для мытья всех видов напольных покрытий - линолеума, ламината, керамических, из натурального и искусственного камня (мрамор, гранит, терраццо), полимерных, синтетических (ПВХ, винил), каучуковых, деревянных, бетонных,  наливных. Не смывать. Для ручного и механизированного применения. </t>
    </r>
  </si>
  <si>
    <t>FL-ANTISTATIC</t>
  </si>
  <si>
    <t>FL-057/5</t>
  </si>
  <si>
    <t>FL-056/1</t>
  </si>
  <si>
    <t>1л бутылка</t>
  </si>
  <si>
    <t>концентрат, рН 2,0</t>
  </si>
  <si>
    <r>
      <t>Для мытья полов в помещениях с высокой влажностью, удаления ржавчины и известковых отложений.</t>
    </r>
    <r>
      <rPr>
        <sz val="12"/>
        <rFont val="Trebuchet MS"/>
        <family val="2"/>
        <charset val="204"/>
      </rPr>
      <t xml:space="preserve"> Сильнокислотное моющее и чистящее пенное сильнодействующее средство. Удаляет ржавчину, минеральные отложения, в том числе известковые. Обезжиривает и обеззараживает поверхности. Рекомендуется для мытья кислотостойких напольных покрытий - всех видов керамической плитки, гранитных и бетонных. Для ручного и механизированного применения.</t>
    </r>
  </si>
  <si>
    <t>FL-ANTIMINERAL</t>
  </si>
  <si>
    <t>FL-055/5</t>
  </si>
  <si>
    <t>FL-054/1</t>
  </si>
  <si>
    <r>
      <t xml:space="preserve">Для мытья полов всех типов. Эконом - класс. </t>
    </r>
    <r>
      <rPr>
        <sz val="12"/>
        <rFont val="Trebuchet MS"/>
        <family val="2"/>
        <charset val="204"/>
      </rPr>
      <t>Щелочное моющее низкопенное  средство.  Удаляет атмосферные, почвенные и органические загрязнения. Рекомендуется для мытья щелочестойких напольных покрытий - линолеума, керамических, из натурального и искусственного камня (мрамора, гранита, терраццо), синтетических (ПВХ, винил), каучуковых, окрашенных деревянных, бетонных,  наливных.  Для ручного и механизированного применения.</t>
    </r>
  </si>
  <si>
    <t>FL-ECONOM</t>
  </si>
  <si>
    <t>FL-053/5</t>
  </si>
  <si>
    <t>FL-052/1</t>
  </si>
  <si>
    <t>концентрат, рН 11,0</t>
  </si>
  <si>
    <r>
      <t>Для мытья полов с повышенным загрязнением.</t>
    </r>
    <r>
      <rPr>
        <sz val="12"/>
        <rFont val="Trebuchet MS"/>
        <family val="2"/>
        <charset val="204"/>
      </rPr>
      <t xml:space="preserve"> Щелочное моющее низкопенное средство усиленного действия. Удаляет атмосферные, почвенные и органические загрязнения. Рекомендуется для мытья щелочестойких напольных покрытий - линолеума, керамических, из натурального и искусственного камня (мрамора, гранита, терраццо), синтетических (ПВХ, винил), каучуковых, окрашенных деревянных, бетонных,  наливных. Для ручного и механизированного применения.</t>
    </r>
  </si>
  <si>
    <t>FL-GREENLAB</t>
  </si>
  <si>
    <t>FL-051/5</t>
  </si>
  <si>
    <t>5л канистра</t>
  </si>
  <si>
    <t>FL-050/1</t>
  </si>
  <si>
    <r>
      <t>Для мытья полов всех типов.</t>
    </r>
    <r>
      <rPr>
        <sz val="12"/>
        <rFont val="Trebuchet MS"/>
        <family val="2"/>
        <charset val="204"/>
      </rPr>
      <t xml:space="preserve"> Нейтральное моющее низкопенное  средство.  Удаляет атмосферные, почвенные и органические загрязнения. Рекомендуется для мытья всех видов напольных покрытий - линолеума, ламината, керамических, из натурального и искусственного камня (мрамор, гранит, терраццо), полимерных, синтетических (ПВХ, винил), каучуковых, деревянных, бетонных,  наливных. Не требует смывания. Для ручного и механизированного применения.</t>
    </r>
  </si>
  <si>
    <t>FL-NEUTRAL</t>
  </si>
  <si>
    <t>FL-072/5</t>
  </si>
  <si>
    <t>FL-071/1</t>
  </si>
  <si>
    <t>концентрат, рН 11,5</t>
  </si>
  <si>
    <r>
      <rPr>
        <b/>
        <sz val="12"/>
        <rFont val="Trebuchet MS"/>
        <family val="2"/>
        <charset val="204"/>
      </rPr>
      <t>Для мытья сильнозагрязненных полов.</t>
    </r>
    <r>
      <rPr>
        <sz val="12"/>
        <rFont val="Trebuchet MS"/>
        <family val="2"/>
        <charset val="204"/>
      </rPr>
      <t xml:space="preserve"> Щелочное обезжиривающее низкопенное средство.Эффективно удаляет сильные атмосферно-почвенные загрязнения, нефтепродукты (пятна мазута, битума, масел, грязи, пыли, сажи). Для мытья полов, стен, оборудования. Применяется для щелочестойких поверхностей: бетонных, наливных, каучуковых, синтетических (ПВХ, винил), керамических, нержавеющей стали. Для ручного и механизированного применения.
</t>
    </r>
  </si>
  <si>
    <t>FL-ABSOLUT PRO</t>
  </si>
  <si>
    <t>Средства для уборки полов.</t>
  </si>
  <si>
    <t>FL-080/200</t>
  </si>
  <si>
    <t>FL-080/10</t>
  </si>
  <si>
    <r>
      <rPr>
        <b/>
        <sz val="12"/>
        <rFont val="Trebuchet MS"/>
        <family val="2"/>
        <charset val="204"/>
      </rPr>
      <t xml:space="preserve">Для поломоечных машин с защитным эффектом. </t>
    </r>
    <r>
      <rPr>
        <sz val="12"/>
        <rFont val="Trebuchet MS"/>
        <family val="2"/>
        <charset val="204"/>
      </rPr>
      <t xml:space="preserve">Нейтральное моющее средство с инновационными полимерными добавками. Экологически безопасно. Для механизированного применения.Удаляет почвенные, атмосферные и масложировые загрязнения. Высыхает без разводов, образуя на поверхности пола блестящую нескользкую защитную пленку. Благодаря высокой плотности этой пленки возникает грязеотталкивающий эффект, снижается вероятность появления чёрных штрихов от подмёток, а появившиеся легко удаляются полированием. Для ежедневной уборки всех видов напольных покрытий: из натурального и искусственного камня (мрамор, гранит, терраццо), полимерных, синтетических (ПВХ, винил), каучуковых, деревянных, бетонных, наливных.
</t>
    </r>
  </si>
  <si>
    <t>FL-AUTOMATIC NANO</t>
  </si>
  <si>
    <t>FL-082/10</t>
  </si>
  <si>
    <r>
      <rPr>
        <b/>
        <sz val="12"/>
        <rFont val="Trebuchet MS"/>
        <family val="2"/>
        <charset val="204"/>
      </rPr>
      <t>Для поломоечных машин для любых твердых напольных покрытий.</t>
    </r>
    <r>
      <rPr>
        <sz val="12"/>
        <rFont val="Trebuchet MS"/>
        <family val="2"/>
        <charset val="204"/>
      </rPr>
      <t xml:space="preserve"> Нейтральное моющее средство. Не требует смывания. Экологически безопасно. Для механизированного применения. Удаляет атмосферные, почвенные и масложировые загрязнения. Подходит для всех типов полов и всех типов поломоечных машин. Не оставляет разводов после высыхания.Для ежедневной мойки всех видов напольных покрытий:
из натурального и искусственного камня (мрамор, гранит, терраццо), полимерных, синтетических (ПВХ, винил), каучуковых, окрашенных, деревянных, бетонных, наливных.
</t>
    </r>
  </si>
  <si>
    <t>FL-AUTOMATIC NT</t>
  </si>
  <si>
    <t>FL-079/10</t>
  </si>
  <si>
    <r>
      <rPr>
        <b/>
        <sz val="12"/>
        <rFont val="Trebuchet MS"/>
        <family val="2"/>
        <charset val="204"/>
      </rPr>
      <t>Для поломоечных машин для удаления следов резины.</t>
    </r>
    <r>
      <rPr>
        <sz val="12"/>
        <rFont val="Trebuchet MS"/>
        <family val="2"/>
        <charset val="204"/>
      </rPr>
      <t xml:space="preserve"> Щелочное моющее средство на основе биоразлагаемых растворителей. Удаляет стойкие загрязнения: почвенные, атмосферные, следы резины, сажу, копоть, масла, жиры, защитные пленки и полироли.Для ежедневной уборки полов и удаления следов резины с щелочестойких напольных покрытий: линолеума, керамических, из натурального и искусственного камня (мрамор, гранит, терраццо), каучуковых, окрашенных деревянных, бетонных, наливных. Для механизированного применения.
</t>
    </r>
  </si>
  <si>
    <t>FL-AUTOMATIC SCR</t>
  </si>
  <si>
    <t>FL-081/200</t>
  </si>
  <si>
    <t>FL-081/10</t>
  </si>
  <si>
    <r>
      <rPr>
        <b/>
        <sz val="12"/>
        <rFont val="Trebuchet MS"/>
        <family val="2"/>
        <charset val="204"/>
      </rPr>
      <t>Для поломоечных машин для глубокой очистки полов.</t>
    </r>
    <r>
      <rPr>
        <sz val="12"/>
        <rFont val="Trebuchet MS"/>
        <family val="2"/>
        <charset val="204"/>
      </rPr>
      <t xml:space="preserve"> Высокощелочное моющее средство.
Для механизированного применения.Удаляет сильные загрязнения - атмосферные, почвенные, масложировые, в том числе застарелые и глубоко въевшиеся, продукты нефтепереработки, копоть и потемнения на полах.  </t>
    </r>
    <r>
      <rPr>
        <b/>
        <sz val="12"/>
        <rFont val="Trebuchet MS"/>
        <family val="2"/>
        <charset val="204"/>
      </rPr>
      <t xml:space="preserve">Уникальные характеристики средств серии FL-AUTOMATIC включают: наличие экологически чистых активных ингредиентов, отличную совместимость с различными материалами и препятствие скольжению. </t>
    </r>
    <r>
      <rPr>
        <sz val="12"/>
        <rFont val="Trebuchet MS"/>
        <family val="2"/>
        <charset val="204"/>
      </rPr>
      <t xml:space="preserve">Средство специально разработано для глубокой очистки больших площадей, например, в супермаркетах, заводских цехах.Для ежедневной и глубокой очистки щелочестойких напольных покрытий: из натурального и искусственного камня (мрамор, гранит, терраццо), полимерных, синтетических (ПВХ, винил), каучуковых, окрашенных деревянных, бетонных, наливных.
</t>
    </r>
  </si>
  <si>
    <t>FL-AUTOMATIC GNB</t>
  </si>
  <si>
    <t>Средства для поломоечных машин.</t>
  </si>
  <si>
    <t>Серия FLOOR EXPERT. Средства для уборки, восстановления и защиты полов.</t>
  </si>
  <si>
    <t>FR-299/5</t>
  </si>
  <si>
    <r>
      <t xml:space="preserve">Для уничтожения источников неприятных запахов, дезинфекции и ароматизации воздуха. </t>
    </r>
    <r>
      <rPr>
        <sz val="12"/>
        <rFont val="Trebuchet MS"/>
        <family val="2"/>
        <charset val="204"/>
      </rPr>
      <t>Нейтральный жидкий ароматизирующий и дезинфицирующий суперконцентрат с ароматом морской свежести. Устраняет  неприятные бытовые запахи – пищевые, затхлости, пыли, никотина, туалета, запахи от животных. Эффективно подавляет запахи органических субстратов (мочи, рвотных масс).  При прямом воздействии на источник запаха уничтожает пахучие вещества, разрушая их микрофлору.  Нейтрализует пылевую взвесь. Дезинфицирует и ароматизирует воздух на длительное время. Для применения с дозирующими системами GREENLAB.</t>
    </r>
  </si>
  <si>
    <t>ROOM 74 STAFF PRO</t>
  </si>
  <si>
    <t>FR-298/5</t>
  </si>
  <si>
    <r>
      <t xml:space="preserve">Для уничтожения источников неприятных запахов, дезинфекции и ароматизации воздуха. </t>
    </r>
    <r>
      <rPr>
        <sz val="12"/>
        <rFont val="Trebuchet MS"/>
        <family val="2"/>
        <charset val="204"/>
      </rPr>
      <t>Нейтральный жидкий ароматизирующий и дезинфицирующий суперконцентрат с ароматом фруктов. Устраняет  неприятные бытовые запахи – пищевые, затхлости, пыли, никотина, туалета, запахи от животных. Эффективно подавляет запахи органических субстратов (мочи, рвотных масс).  При прямом воздействии на источник запаха уничтожает пахучие вещества, разрушая их микрофлору.  Нейтрализует пылевую взвесь. Дезинфицирует и ароматизирует воздух на длительное время. Для применения с дозирующими системами GREENLAB.</t>
    </r>
  </si>
  <si>
    <t>ROOM 73 STAFF PRO</t>
  </si>
  <si>
    <t>FR-297/5</t>
  </si>
  <si>
    <r>
      <t xml:space="preserve">Для уничтожения источников неприятных запахов, дезинфекции и ароматизации воздуха. </t>
    </r>
    <r>
      <rPr>
        <sz val="12"/>
        <rFont val="Trebuchet MS"/>
        <family val="2"/>
        <charset val="204"/>
      </rPr>
      <t>Нейтральный жидкий ароматизирующий и дезинфицирующий суперконцентрат с ароматом жасмина. Устраняет  неприятные бытовые запахи – пищевые, затхлости, пыли, никотина, туалета, запахи от животных. Эффективно подавляет запахи органических субстратов (мочи, рвотных масс).  При прямом воздействии на источник запаха уничтожает пахучие вещества, разрушая их микрофлору.  Нейтрализует пылевую взвесь. Дезинфицирует и ароматизирует воздух на длительное время. Для применения с дозирующими системами GREENLAB.</t>
    </r>
  </si>
  <si>
    <t>ROOM 72 STAFF PRO</t>
  </si>
  <si>
    <t>FR-296/5</t>
  </si>
  <si>
    <r>
      <t xml:space="preserve">Для уничтожения источников неприятных запахов, дезинфекции и ароматизации воздуха. </t>
    </r>
    <r>
      <rPr>
        <sz val="12"/>
        <rFont val="Trebuchet MS"/>
        <family val="2"/>
        <charset val="204"/>
      </rPr>
      <t>Нейтральный жидкий ароматизирующий и дезинфицирующий суперконцентрат с ароматом яблока.
Устраняет  неприятные бытовые запахи – пищевые, затхлости, пыли, никотина, туалета, запахи от животных. Эффективно подавляет запахи органических субстратов (мочи, рвотных масс).  При прямом воздействии на источник запаха уничтожает пахучие вещества, разрушая их микрофлору.  Нейтрализует пылевую взвесь. Дезинфицирует и ароматизирует воздух на длительное время. Д</t>
    </r>
    <r>
      <rPr>
        <b/>
        <sz val="12"/>
        <rFont val="Trebuchet MS"/>
        <family val="2"/>
        <charset val="204"/>
      </rPr>
      <t>ля применения с дозирующими системами GREENLAB.</t>
    </r>
  </si>
  <si>
    <t>ROOM 71 STAFF PRO</t>
  </si>
  <si>
    <t>FL-070/5</t>
  </si>
  <si>
    <r>
      <t xml:space="preserve">Для мытья полов с повышенным загрязнением. </t>
    </r>
    <r>
      <rPr>
        <sz val="12"/>
        <rFont val="Trebuchet MS"/>
        <family val="2"/>
        <charset val="204"/>
      </rPr>
      <t xml:space="preserve">Щелочной моющий низкопенный суперконцентрат усиленного действия. Удаляет сильные загрязнения - атмосферные, почвенные, масложировые. Для мытья щелочестойких напольных покрытий: линолеума, керамических, из натурального и искусственного камня (мрамор, гранит, терраццо), каучуковых, окрашенных деревянных, бетонных, наливных. </t>
    </r>
    <r>
      <rPr>
        <b/>
        <sz val="12"/>
        <rFont val="Trebuchet MS"/>
        <family val="2"/>
        <charset val="204"/>
      </rPr>
      <t xml:space="preserve">Для применения с дозирующими системами GREENLAB.
</t>
    </r>
  </si>
  <si>
    <t>ROOM 60 STAFF PRO</t>
  </si>
  <si>
    <t>SN-117/5</t>
  </si>
  <si>
    <r>
      <rPr>
        <b/>
        <sz val="12"/>
        <rFont val="Trebuchet MS"/>
        <family val="2"/>
        <charset val="204"/>
      </rPr>
      <t xml:space="preserve">Для очистки унитазов от солей жесткости и органических загрязнений. </t>
    </r>
    <r>
      <rPr>
        <sz val="12"/>
        <rFont val="Trebuchet MS"/>
        <family val="2"/>
        <charset val="204"/>
      </rPr>
      <t xml:space="preserve">Сильнокислотный пенный чистящий суперконцентрат на основе фосфорной кислоты.Эффективно удаляет любые соли жесткости, а также органические загрязнения. Средство легко наносится на поверхность благодаря высокому пенообразованию, загрязнения удаляются быстро и без усилий. Наличие специальных добавок в средстве препятствует повторному загрязнению поверхностей. Для чистки унитазов и писсуаров. Применяется для обработки кислотостойких поверхностей. </t>
    </r>
    <r>
      <rPr>
        <b/>
        <sz val="12"/>
        <rFont val="Trebuchet MS"/>
        <family val="2"/>
        <charset val="204"/>
      </rPr>
      <t>Для применения с дозирующими системами GREENLAB.</t>
    </r>
    <r>
      <rPr>
        <sz val="12"/>
        <rFont val="Trebuchet MS"/>
        <family val="2"/>
        <charset val="204"/>
      </rPr>
      <t xml:space="preserve">
</t>
    </r>
  </si>
  <si>
    <t>ROOM 51 STAFF PRO</t>
  </si>
  <si>
    <t>SN-116/5</t>
  </si>
  <si>
    <r>
      <t xml:space="preserve">Для очистки ванных комнат от ржавчины и минеральных отложений . </t>
    </r>
    <r>
      <rPr>
        <sz val="12"/>
        <rFont val="Trebuchet MS"/>
        <family val="2"/>
        <charset val="204"/>
      </rPr>
      <t xml:space="preserve">Сильнокислотный пенный чистящий суперконцентрат на основе молочной кислоты. Эффективно удаляет известковый налет, ржавчину, мыльный камень, грязе-солевые и другие загрязнения. Средство легко наносится на поверхность благодаря высокому пенообразованию, загрязнения удаляются быстро и без усилий. Дезодорирует поверхности. Оставляет после использования приятный лимонный аромат.Для мытья сантехники, смесителей, стен и полов. Применяется для обработки кислотостойких поверхностей. </t>
    </r>
    <r>
      <rPr>
        <b/>
        <sz val="12"/>
        <rFont val="Trebuchet MS"/>
        <family val="2"/>
        <charset val="204"/>
      </rPr>
      <t>Для применения с дозирующими системами GREENLAB.</t>
    </r>
  </si>
  <si>
    <t>ROOM 50 STAFF PRO</t>
  </si>
  <si>
    <t>GL-137/5</t>
  </si>
  <si>
    <r>
      <t>Для мытья стекол и зеркал.</t>
    </r>
    <r>
      <rPr>
        <sz val="12"/>
        <rFont val="Trebuchet MS"/>
        <family val="2"/>
        <charset val="204"/>
      </rPr>
      <t xml:space="preserve"> Щелочной моющий суперконцентрат. Удаляет атмосферные, почвенные и органические загрязнения со всех видов стеклянных и зеркальных поверхностей. 
Не оставляет разводов. Быстро сохнет. Для ежедневного и периодического мытья окон, витрин, витражей, стеклянных дверей и перегородок, панорамных стекол, панелей, стеклоблоков.</t>
    </r>
    <r>
      <rPr>
        <b/>
        <sz val="12"/>
        <rFont val="Trebuchet MS"/>
        <family val="2"/>
        <charset val="204"/>
      </rPr>
      <t xml:space="preserve"> Для применения с дозирующими системами GREENLAB.
</t>
    </r>
  </si>
  <si>
    <t>ROOM 40 STAFF PRO</t>
  </si>
  <si>
    <t>IN-024/5</t>
  </si>
  <si>
    <r>
      <t xml:space="preserve">Для удаления органических загрязнений. </t>
    </r>
    <r>
      <rPr>
        <sz val="12"/>
        <rFont val="Trebuchet MS"/>
        <family val="2"/>
        <charset val="204"/>
      </rPr>
      <t xml:space="preserve">Щелочной моющий и чистящий низкопенный суперконцентрат. Рекомендуется для  протирки корпусной мебели, оргтехники, теле-, аудио-, видео аппаратуры, поручней, окон, зеркал, стенок холодильника и духовых шкафов, автомобильных стекол. Эффективно удаляет жирные пятна, копоть, масла, косметику, чернила, следы от скотча и клея. Отбеливает пластик. Применяется для щелочестойких поверхностей – ламинированных, пластиковых, линолеума, стеклянных и оргстекла, зеркальных, хрустальных, металлических, керамических, мрамора и гранита. </t>
    </r>
    <r>
      <rPr>
        <b/>
        <sz val="12"/>
        <rFont val="Trebuchet MS"/>
        <family val="2"/>
        <charset val="204"/>
      </rPr>
      <t>Для применения с дозирующими системами GREENLAB.</t>
    </r>
  </si>
  <si>
    <t>ROOM 30 STAFF PRO</t>
  </si>
  <si>
    <t>Система продуктов ROOM STAFF PRO</t>
  </si>
  <si>
    <t>IN-26/075</t>
  </si>
  <si>
    <r>
      <t xml:space="preserve">Кондиционер для очистки и ухода за кожаными изделиями. </t>
    </r>
    <r>
      <rPr>
        <sz val="12"/>
        <rFont val="Trebuchet MS"/>
        <family val="2"/>
        <charset val="204"/>
      </rPr>
      <t>Нейтральное чистящее и восстанавливающее средство.Не требует смывания. Бережно очищает кожаные поверхности и защищает их от потемнений, потертостей, атмосферно-почвенных загрязнений и воды. Придает блеск. Образует защитную пленку, восстанавливает естественную мягкость кожи. Защищает поверхность от ультрафиолета и преждевременного старения. Для очистки и ухода за любыми изделиями из гладкой кожи (мебельная обивка, одежда, обувь и аксессуары). Для применения ручным способом.</t>
    </r>
    <r>
      <rPr>
        <b/>
        <sz val="12"/>
        <rFont val="Trebuchet MS"/>
        <family val="2"/>
        <charset val="204"/>
      </rPr>
      <t xml:space="preserve">
</t>
    </r>
  </si>
  <si>
    <t>IN-HALL GLITZ</t>
  </si>
  <si>
    <r>
      <t xml:space="preserve">Для очистки и полировки поверхностей из нержавеющей стали. </t>
    </r>
    <r>
      <rPr>
        <sz val="12"/>
        <rFont val="Trebuchet MS"/>
        <family val="2"/>
        <charset val="204"/>
      </rPr>
      <t>Нейтральное чистящее и полирующее средство. Не требует смывания. Бережно очищает поверхности и защищает их от отпечатков пальцев, атмосферно-почвенных загрязнений, солевых разводов и воды. Усиливает блеск металла. Образует защитную пленку на срок до 5 дней. Для очистки и полировки поверхностей из нержавеющей стали, а также хромированных поверхностей. Для применения ручным способом.</t>
    </r>
    <r>
      <rPr>
        <b/>
        <sz val="12"/>
        <rFont val="Trebuchet MS"/>
        <family val="2"/>
        <charset val="204"/>
      </rPr>
      <t xml:space="preserve">
</t>
    </r>
  </si>
  <si>
    <t>IN-021/5</t>
  </si>
  <si>
    <t>IN-ORIGINAL</t>
  </si>
  <si>
    <t>IN-020/5</t>
  </si>
  <si>
    <t>IN-019/05</t>
  </si>
  <si>
    <t>готово к применению рН 11,0</t>
  </si>
  <si>
    <r>
      <t xml:space="preserve">Для удаления устойчивых, сильных загрязнений с дезинфицирующим эффектом. </t>
    </r>
    <r>
      <rPr>
        <sz val="12"/>
        <rFont val="Trebuchet MS"/>
        <family val="2"/>
        <charset val="204"/>
      </rPr>
      <t>Щелочное  моющее и обезжиривающее низкопенное средство. Эффективно обезжиривает поверхности и удаляет стойкие загрязнения - жиры, масла, косметику, копоть, сажу, ксероксный порошок, мыльно-грязевые, дорожную соль. Очищает пятна от чая, кофе, колы на керамической плитке. Уничтожает бактерии и  неприятные запахи. Отбеливает пластик. Легко смывается. Рекомендуется для применения на стеклянных, зеркальных, металлических,  керамических, каменных синтетических, каучуковых, окрашенных деревянных, бетонных поверхностях. Для применения ручным способом, в том числе распылением.</t>
    </r>
  </si>
  <si>
    <r>
      <t xml:space="preserve">IN-ORIGINAL </t>
    </r>
    <r>
      <rPr>
        <b/>
        <vertAlign val="subscript"/>
        <sz val="12"/>
        <rFont val="Trebuchet MS"/>
        <family val="2"/>
        <charset val="204"/>
      </rPr>
      <t>SOLUTION</t>
    </r>
  </si>
  <si>
    <t>IN-018/5</t>
  </si>
  <si>
    <t xml:space="preserve">IN-EXPERT  </t>
  </si>
  <si>
    <t>IN-017/5</t>
  </si>
  <si>
    <t>IN-016/05</t>
  </si>
  <si>
    <r>
      <t xml:space="preserve">Для удаления органических загрязнений. </t>
    </r>
    <r>
      <rPr>
        <sz val="12"/>
        <rFont val="Trebuchet MS"/>
        <family val="2"/>
        <charset val="204"/>
      </rPr>
      <t>Слабощелочное  моющее и чистящее низкопенное средство. Рекомендуется для  протирки корпусной мебели, оргтехники, теле-, аудио-, видео аппаратуры, поручней, окон, зеркал, стенок холодильника и духовых шкафов, автомобильных стекол. Эффективно удаляет жирные пятна, копоть, масла, косметику, чернила, следы от скотча и клея. Отбеливает пластик. Применяется для щелочестойких поверхностей – ламинированных, пластиковых, линолеума, стеклянных и оргстекла, зеркальных, хрустальных, металлических, керамических, мрамора и гранита. Для применения ручным способом.</t>
    </r>
  </si>
  <si>
    <r>
      <t xml:space="preserve">IN-EXPERT </t>
    </r>
    <r>
      <rPr>
        <b/>
        <vertAlign val="subscript"/>
        <sz val="12"/>
        <rFont val="Trebuchet MS"/>
        <family val="2"/>
        <charset val="204"/>
      </rPr>
      <t>SOLUTION</t>
    </r>
  </si>
  <si>
    <t>IN-015/5</t>
  </si>
  <si>
    <t>IN-014/1</t>
  </si>
  <si>
    <r>
      <t xml:space="preserve">Для комплексной уборки помещений. Эконом - класс. </t>
    </r>
    <r>
      <rPr>
        <sz val="12"/>
        <rFont val="Trebuchet MS"/>
        <family val="2"/>
        <charset val="204"/>
      </rPr>
      <t>Нейтральное моющее низкопенное средство.  Применяется для ежедневного и периодического мытья полов, стен, лестниц, дверей, бытовой и офисной техники, мебели и других предметов интерьера. Удаляет бытовые загрязнения. - пыль, грязь. Подходит для всех типов твердых поверхностей. Не требует смывания. Для применения ручным и механизированным способом.</t>
    </r>
  </si>
  <si>
    <t>IN-ECONOM</t>
  </si>
  <si>
    <t>IN-023/5</t>
  </si>
  <si>
    <t>IN-022/05</t>
  </si>
  <si>
    <t>готово к применению рН 8,0</t>
  </si>
  <si>
    <r>
      <t xml:space="preserve">Для комплексной уборки помещений и снижения их последующего загрязнения. </t>
    </r>
    <r>
      <rPr>
        <sz val="12"/>
        <rFont val="Trebuchet MS"/>
        <family val="2"/>
        <charset val="204"/>
      </rPr>
      <t>Слабощелочное моющее низкопенное средство с антистатическими добавками. Удаляет пыль, грязь, органические загрязнения. Предотвращает скопление статического электричества, снижает количество оседающей пыли, замедляет загрязнение  и упрощает последующее мытье.  Подходит для всех типов твердых поверхностей. Не требует смывания.  Для ручного и механизированного применения.</t>
    </r>
  </si>
  <si>
    <r>
      <t xml:space="preserve">IN-ANTISTATIC </t>
    </r>
    <r>
      <rPr>
        <b/>
        <vertAlign val="subscript"/>
        <sz val="12"/>
        <rFont val="Trebuchet MS"/>
        <family val="2"/>
        <charset val="204"/>
      </rPr>
      <t>SOLUTION</t>
    </r>
  </si>
  <si>
    <t>IN-027/5</t>
  </si>
  <si>
    <t>IN-027/1</t>
  </si>
  <si>
    <r>
      <t xml:space="preserve">Для дезинфекции любых поверхностей. </t>
    </r>
    <r>
      <rPr>
        <sz val="12"/>
        <rFont val="Trebuchet MS"/>
        <family val="2"/>
        <charset val="204"/>
      </rPr>
      <t xml:space="preserve">Дезинфицирующий непенный суперконцентрат.
Не требует смывания. Для применения с дозирующими системами GREENLAB а также ручным способом. Обладает бактерицидной активностью в отношении грамотрицательных и грамположительных бактерий, микобактерицидным и туберкулоцидным действием (тестировано на тест-штамах Mycobacterium B5 и terrae); вирулицидными свойствами в отношении вируса полиомиелита, парентеральных гепатитов, ВИЧ-инфекций, аденовирусов, энтеровирусов, ротавирусов и т.д.; фунгицидными свойствами в отношении грибов рода Кандида, Трихофитон и плесневых. Обладает пролонгированным антимикробным действием. Безопасно для поверхностей и материалов. Не имеет резкого запаха. Может применяться способом протирания в присутствии людей.
</t>
    </r>
  </si>
  <si>
    <t>IN-MICROZIDE</t>
  </si>
  <si>
    <t>IN-013/5</t>
  </si>
  <si>
    <t>IN-012/1</t>
  </si>
  <si>
    <r>
      <t>Для комплексной уборки и дезинфекции помещений</t>
    </r>
    <r>
      <rPr>
        <sz val="12"/>
        <rFont val="Trebuchet MS"/>
        <family val="2"/>
        <charset val="204"/>
      </rPr>
      <t>. Нейтральное моющее низкопенное  средство на основе ЧАС. Применяется для мытья и обеззараживания полов, стен, лестниц, дверей, бытовой и офисной техники, мебели и других предметов интерьера. Удаляет основные виды бытовых загрязнений и уничтожает бактерии, грибки. Подходит для всех типов твердых поверхностей. Не требует смывания. Для применения ручным и механизированным способом.</t>
    </r>
  </si>
  <si>
    <t>IN-ALLDEZ</t>
  </si>
  <si>
    <t>IN-011/5</t>
  </si>
  <si>
    <t>IN-010/1</t>
  </si>
  <si>
    <r>
      <t>Для комплексной уборки помещений.</t>
    </r>
    <r>
      <rPr>
        <sz val="12"/>
        <rFont val="Trebuchet MS"/>
        <family val="2"/>
        <charset val="204"/>
      </rPr>
      <t xml:space="preserve"> Нейтральное моющее низкопенное средство.  Применяется для ежедневного и периодического мытья полов, стен, лестниц, дверей, бытовой и офисной техники, мебели и других предметов интерьера. Удаляет бытовые загрязнения. - пыль, грязь. Подходит для всех типов твердых поверхностей. Не требует смывания. Для применения ручным и механизированным способом.</t>
    </r>
  </si>
  <si>
    <t>IN-ALLWASH</t>
  </si>
  <si>
    <t xml:space="preserve">Серия INTERIOR EXPERT.   Средства для комплексной уборки помещений ежедневного и периодического применения. </t>
  </si>
  <si>
    <t>Цены приведены с учетом НДС</t>
  </si>
  <si>
    <t>Упаковка</t>
  </si>
  <si>
    <t>КлинингГрад ГОСТЕПРИИМСТВО +7(343) 286-43-27 clininggrad.ru</t>
  </si>
  <si>
    <r>
      <rPr>
        <b/>
        <sz val="12"/>
        <rFont val="Trebuchet MS"/>
        <family val="2"/>
        <charset val="204"/>
      </rPr>
      <t xml:space="preserve">Для профилактики и устранения засоров в трубах. </t>
    </r>
    <r>
      <rPr>
        <sz val="12"/>
        <rFont val="Trebuchet MS"/>
        <family val="2"/>
        <charset val="204"/>
      </rPr>
      <t xml:space="preserve">Сильнощелочное гелеобразное чистящее средство. Удаляет сильные засоры органического происхождения, растворяя бумагу, волосы, жиры, пищевые отходы, мыло. Уничтожает бактерии. Устраняет неприятные запахи. Рекомендуется для  профилактики и устранения засоров в сточных и канализационных трубах. Глубоко проникает и очищает даже заполненные водой трубы. </t>
    </r>
  </si>
  <si>
    <t>АТ-412/5</t>
  </si>
  <si>
    <r>
      <rPr>
        <b/>
        <sz val="12"/>
        <color indexed="8"/>
        <rFont val="Trebuchet MS"/>
        <family val="2"/>
        <charset val="204"/>
      </rPr>
      <t xml:space="preserve">Для защиты посудомоечной машины от известковых и других минеральных отложений. </t>
    </r>
    <r>
      <rPr>
        <sz val="12"/>
        <color indexed="8"/>
        <rFont val="Trebuchet MS"/>
        <family val="2"/>
        <charset val="204"/>
      </rPr>
      <t xml:space="preserve">Сильнокислотное чистящее низкопенное средство усиленного действия.  Обладает сильным чистящим действием. Эффективно удаляет окаменелые известковые отложения и накипи, ржавчину и окислы. Применяется для чистки кислотостойких поверхностей - стали, керамики, фарфор. Рекомендуется для периодического мытья посудомоечных и стиральных машин внутри и снаружи.  </t>
    </r>
  </si>
  <si>
    <t>AT-LOCKTUBE</t>
  </si>
  <si>
    <t>Специальные средства</t>
  </si>
  <si>
    <t>KT-516/5</t>
  </si>
  <si>
    <t>готово к применению рН 1,5</t>
  </si>
  <si>
    <r>
      <rPr>
        <b/>
        <sz val="12"/>
        <color indexed="8"/>
        <rFont val="Trebuchet MS"/>
        <family val="2"/>
        <charset val="204"/>
      </rPr>
      <t>Для ополаскивания пароконвектоматов после мойки.</t>
    </r>
    <r>
      <rPr>
        <sz val="12"/>
        <color indexed="8"/>
        <rFont val="Trebuchet MS"/>
        <family val="2"/>
        <charset val="204"/>
      </rPr>
      <t xml:space="preserve">  Сильнокислотное средство. Защищает внутренние поверхности от образования известкового налета и отложения солей жесткости воды. Не оставляет разводов. Нейтрализует остаточную щелочность после моющих средств. Способствует быстрому высыханию. Рекомендуется после применения моющего средства KT-RATIONAL.</t>
    </r>
  </si>
  <si>
    <t>KT-RATIONAL CONDI</t>
  </si>
  <si>
    <t>KT-514/5</t>
  </si>
  <si>
    <r>
      <rPr>
        <b/>
        <sz val="12"/>
        <color indexed="8"/>
        <rFont val="Trebuchet MS"/>
        <family val="2"/>
        <charset val="204"/>
      </rPr>
      <t xml:space="preserve">Для мытья пароконвектоматов с автоматической системой мойки.  </t>
    </r>
    <r>
      <rPr>
        <sz val="12"/>
        <color indexed="8"/>
        <rFont val="Trebuchet MS"/>
        <family val="2"/>
        <charset val="204"/>
      </rPr>
      <t>Сильнощелочное моющее средство.  Удаляет масла, жиры растительного и животного происхождения, белковые загрязнения, крахмал, гарь, копоть. Эффективно очищает  сложные загрязнения -  пригоревшие и запекшиеся остатки пищи после длительной обжарки и выпечки. ,Рекомендуется для мойки всех типов пароконвектоматов с последующей нейтрализацией ополаскивателем KT-RATIONAL CONDI</t>
    </r>
  </si>
  <si>
    <t xml:space="preserve">KT-RATIONAL </t>
  </si>
  <si>
    <t>KT-508/5</t>
  </si>
  <si>
    <t>концентрат рН 13,0</t>
  </si>
  <si>
    <r>
      <rPr>
        <b/>
        <sz val="12"/>
        <color indexed="8"/>
        <rFont val="Trebuchet MS"/>
        <family val="2"/>
        <charset val="204"/>
      </rPr>
      <t>Для мытья коптильных камер и духовых шкафов.</t>
    </r>
    <r>
      <rPr>
        <sz val="12"/>
        <color indexed="8"/>
        <rFont val="Trebuchet MS"/>
        <family val="2"/>
        <charset val="204"/>
      </rPr>
      <t xml:space="preserve"> Сильнощелочное обезжиривающее гелеобразное средство. Удаляет  пригары жиров и белков, накипь, дымовые смолы, копоть. Применяется для обработки щелочестойких поверхностей - нержавеющей стали, керамики, пластмассы, резины. Рекомендуется для чистки коптильных камер, жарочных шкафов, калориферов, термокамер, варочных котлов, хлебопекарных печей, а также для  уборки рабочих поверхностей. Для ручного и механизированного применения.</t>
    </r>
  </si>
  <si>
    <t>KT-NP.KIT</t>
  </si>
  <si>
    <t>KT-513/5</t>
  </si>
  <si>
    <t>KT-512/1</t>
  </si>
  <si>
    <r>
      <rPr>
        <b/>
        <sz val="12"/>
        <color indexed="8"/>
        <rFont val="Trebuchet MS"/>
        <family val="2"/>
        <charset val="204"/>
      </rPr>
      <t>Для мытья печей и грилей с повышенным количеством пригаров. Гель.</t>
    </r>
    <r>
      <rPr>
        <sz val="12"/>
        <color indexed="8"/>
        <rFont val="Trebuchet MS"/>
        <family val="2"/>
        <charset val="204"/>
      </rPr>
      <t xml:space="preserve">
Сильнощелочное обезжиривающее гелеобразное средство усиленного действия. Для ручного применения. Удаляет сильные пригары жиров и белков, остатки пищи, масло, сахар, накипь, дымовые смолы, копоть. Практично в применении - не растекается на вертикальных поверхностях, экономно расходуется. Рекомендуется для чистки кухонного промышленного оборудования - грилей, духовых шкафов, плит, вытяжек, фритюрниц, противней, сковород. Применяется для обработки щелочестойких охлажденных поверхностей (с температурой меньше 45 0С).   </t>
    </r>
  </si>
  <si>
    <t>KT-TOTAL GEL</t>
  </si>
  <si>
    <t>KT-511/5</t>
  </si>
  <si>
    <t>KT-510/1</t>
  </si>
  <si>
    <r>
      <rPr>
        <b/>
        <sz val="12"/>
        <color indexed="8"/>
        <rFont val="Trebuchet MS"/>
        <family val="2"/>
        <charset val="204"/>
      </rPr>
      <t xml:space="preserve">Для мытья печей и грилей с повышенным количеством пригаров. </t>
    </r>
    <r>
      <rPr>
        <sz val="12"/>
        <color indexed="8"/>
        <rFont val="Trebuchet MS"/>
        <family val="2"/>
        <charset val="204"/>
      </rPr>
      <t xml:space="preserve">
Сильнощелочное обезжиривающее средство усиленного действия. Удаляет сильные пригары жиров и белков, остатки пищи, масло, сахар, накипь, дымовые смолы, копоть.Рекомендуется для чистки кухонного промышленного оборудования - грилей, духовых шкафов, плит, вытяжек, фритюрниц, противней, сковород. Применяется для обработки щелочестойких охлажденных поверхностей (с температурой меньше 45 0С).   </t>
    </r>
  </si>
  <si>
    <t>KT-TOTAL</t>
  </si>
  <si>
    <t>KT-507/5</t>
  </si>
  <si>
    <t>KT-506/1</t>
  </si>
  <si>
    <r>
      <rPr>
        <b/>
        <sz val="12"/>
        <color indexed="8"/>
        <rFont val="Trebuchet MS"/>
        <family val="2"/>
        <charset val="204"/>
      </rPr>
      <t>Для мытья гриля и технологического оборудования. Базовый. Гель.</t>
    </r>
    <r>
      <rPr>
        <sz val="12"/>
        <color indexed="8"/>
        <rFont val="Trebuchet MS"/>
        <family val="2"/>
        <charset val="204"/>
      </rPr>
      <t xml:space="preserve"> Сильнощелочное чистящее гелеобразное средство. Удаляет пригары и засохшие загрязнения – растительные и животные жиры, масло, сахар. Уничтожает запахи. Устраняет засоры в трубах. Практично в применении - не растекается на вертикальных поверхностях, экономно расходуется. Применяется для обработки щелочестойких поверхностей - стеклокерамики, нержавеющей стали, хромированных, никелированных. Рекомендуется для чистки наплитной посуды и кухонного промышленного оборудования - грилей, духовых шкафов, плит, вытяжек, фритюрниц, противней, сковород. Для ручного применения.</t>
    </r>
  </si>
  <si>
    <t>KT-GRILL GEL</t>
  </si>
  <si>
    <t>KT-505/5</t>
  </si>
  <si>
    <t>KT-525/075</t>
  </si>
  <si>
    <t>KT-504/1</t>
  </si>
  <si>
    <r>
      <rPr>
        <b/>
        <sz val="12"/>
        <color indexed="8"/>
        <rFont val="Trebuchet MS"/>
        <family val="2"/>
        <charset val="204"/>
      </rPr>
      <t>Для мытья печей и грилей. Базовый.</t>
    </r>
    <r>
      <rPr>
        <sz val="12"/>
        <color indexed="8"/>
        <rFont val="Trebuchet MS"/>
        <family val="2"/>
        <charset val="204"/>
      </rPr>
      <t xml:space="preserve"> Сильнощелочное моющее и чистящее средство. Не содержит растворители. Для применения ручным способом. Удаляет пригары и засохшие загрязнения – растительные и животные жиры, остатки пищи, масло, сахар. Устраняет стойкие пищевые запахи. Рекомендуется для чистки кухонного промышленного оборудования - грилей, духовых шкафов, плит, вытяжек, фритюрниц, противней, сковород. Применяется для обработки щелочестойких нагретых (с температурой менее 70 0С) поверхностей.   
</t>
    </r>
  </si>
  <si>
    <t>KT-GRILL</t>
  </si>
  <si>
    <t>KT-529/5</t>
  </si>
  <si>
    <t>KT-529/075</t>
  </si>
  <si>
    <r>
      <rPr>
        <b/>
        <sz val="12"/>
        <color indexed="8"/>
        <rFont val="Trebuchet MS"/>
        <family val="2"/>
        <charset val="204"/>
      </rPr>
      <t>Для мытья печей и грилей. Высокоэффективный. С пониженным содержанием щелочи.</t>
    </r>
    <r>
      <rPr>
        <sz val="12"/>
        <color indexed="8"/>
        <rFont val="Trebuchet MS"/>
        <family val="2"/>
        <charset val="204"/>
      </rPr>
      <t xml:space="preserve"> Моющее и чистящее средство на основе современных биоразлагаемых растворителей. Для применения ручным способом.  Удаляет пригары и засохшие загрязнения – растительные и животные жиры, остатки пищи, масло, сахар. Устраняет стойкие пищевые запахи.Рекомендуется для чистки кухонного промышленного оборудования - грилей, духовых шкафов, плит, вытяжек, фритюрниц, пароконвектоматов, противней, сковород. Применяется для обработки щелочестойких охлажденных (с температурой менее 50 0С) поверхностей.   
</t>
    </r>
  </si>
  <si>
    <t>KT-GRILL DGR</t>
  </si>
  <si>
    <t>Очистка грилей, печей и пароконвектоматов</t>
  </si>
  <si>
    <t>DS-033/10</t>
  </si>
  <si>
    <t>DS-033/5</t>
  </si>
  <si>
    <r>
      <rPr>
        <b/>
        <sz val="12"/>
        <rFont val="Trebuchet MS"/>
        <family val="2"/>
        <charset val="204"/>
      </rPr>
      <t xml:space="preserve">Для CIP мойки и хлорной дезинфекции оборудования пищевой промышленности. </t>
    </r>
    <r>
      <rPr>
        <sz val="12"/>
        <rFont val="Trebuchet MS"/>
        <family val="2"/>
        <charset val="204"/>
      </rPr>
      <t>Сильнощелочное низкопенное моющее и дезинфицирующее средство на основе активного хлора. Эффективно удаляет масложировые, белковые, пигментные загрязнения (остатки фруктов, кофе и пищевых красителей). Эффективно уничтожает бактерии, вирусы, микрогрибы и предотвращает их размножение. Применяется для обработки щелочестойких поверхностей – нержавеющей стали, латуни, меди, пластмассы, стекла, эмали, резины в переработке молока и производстве молочных продуктов, пивоварении, производстве безалкогольных напитков и соков, ликероводочном производстве, виноделии, переработке мяса и производстве мясных продуктов, производстве кофе и джемов и др. Применяется для CIP мойки и дезинфекции накопительных танков, молоковозов, сливкоочистителей, емкостей, трубопроводов в производстве молочных продуктов; варочных агрегатов, вирпулов, пластинчатых охладителей, сусло и пивопроводов, бродильных и лагерных танков и форфасов в пивоварении; пластичатых нагревателей, танков, трубопроводов, сепараторов в производстве соков, безалкогольных напитков и вин и др.</t>
    </r>
  </si>
  <si>
    <t>DS-NOVATEX 33 CL</t>
  </si>
  <si>
    <t>KT-524/5</t>
  </si>
  <si>
    <t>KT-523/075</t>
  </si>
  <si>
    <r>
      <rPr>
        <b/>
        <sz val="12"/>
        <rFont val="Trebuchet MS"/>
        <family val="2"/>
        <charset val="204"/>
      </rPr>
      <t xml:space="preserve">Для быстрой дезинфекции поверхностей в кухонных зонах и помещениях пищевых производств. </t>
    </r>
    <r>
      <rPr>
        <sz val="12"/>
        <rFont val="Trebuchet MS"/>
        <family val="2"/>
        <charset val="204"/>
      </rPr>
      <t xml:space="preserve">Нейтральное спиртосодержащее низкопенное дезинфицирующее средство на основе ЧАС. Экологически безопасно и полностью биоразлагаемо.Эффективно уничтожает бактерии, вирусы, микрогрибы и их споры. Обезжиривает поверхности. Быстро высыхает не оставляя следов. Не требует смыва (кроме поверхностей, непосредственно соприкасающихся с пищевыми продуктами).Рекомендуется для быстрой дезинфекции и мойки всех типов рабочих поверхностей, инвентаря, оборудования (в том числе внутренних поверхностей холодильников и холодильных камер без размораживания), стен, полов. Для применения ручным способом.  </t>
    </r>
  </si>
  <si>
    <t>KT-QUICK'N GO</t>
  </si>
  <si>
    <t>KT-518/5</t>
  </si>
  <si>
    <t>KT-517/1</t>
  </si>
  <si>
    <r>
      <rPr>
        <b/>
        <sz val="12"/>
        <color indexed="8"/>
        <rFont val="Trebuchet MS"/>
        <family val="2"/>
        <charset val="204"/>
      </rPr>
      <t>Для дезинфекции и мойки кухонных зон и помещений пищевого производства.</t>
    </r>
    <r>
      <rPr>
        <sz val="12"/>
        <color indexed="8"/>
        <rFont val="Trebuchet MS"/>
        <family val="2"/>
        <charset val="204"/>
      </rPr>
      <t xml:space="preserve"> Щелочное моющее низкопенное дезинфицирующее средство на основе ЧАС. Эффективно удаляет масложировые загрязнения, уничтожает бактерии (кроме микобактерий туберкулеза), микрогрибы, в том числе грибы рода Кандида и дерматофиты, и предотвращает их размножение. Рекомендуется для мытья и дезинфекции всех типов рабочих поверхностей, инвентаря, стен, полов. Применяется для обработки водостойких поверхностей. Можно применять на алюминиевых поверхностях!   </t>
    </r>
  </si>
  <si>
    <t xml:space="preserve">KT-DEZAGENT </t>
  </si>
  <si>
    <t>Дезинфицирующие средства.</t>
  </si>
  <si>
    <t>KT-501/5</t>
  </si>
  <si>
    <t>KT-500/075</t>
  </si>
  <si>
    <t>готово к применению рН 12,0</t>
  </si>
  <si>
    <r>
      <rPr>
        <b/>
        <sz val="12"/>
        <color indexed="8"/>
        <rFont val="Trebuchet MS"/>
        <family val="2"/>
        <charset val="204"/>
      </rPr>
      <t xml:space="preserve">Для комплексной уборки и дезинфекции помещений пищевого производства. </t>
    </r>
    <r>
      <rPr>
        <sz val="12"/>
        <color indexed="8"/>
        <rFont val="Trebuchet MS"/>
        <family val="2"/>
        <charset val="204"/>
      </rPr>
      <t xml:space="preserve"> Щелочное моющее и обезжиривающее низкопенное  средство с дезинфицирующим эффектом. Удаляет масло - жировые и белковые загрязнения. Уничтожает микроорганизмы - бактерии и грибки.  Применяется для обработки щелочестойких поверхностей - керамических, стёклянных, металлических, ПВХ. Рекомендуется для комплексной уборки помещений пищевого производства - мытья полов, стен, рабочих поверхностей, оборудования. </t>
    </r>
  </si>
  <si>
    <t>KT-DR. COOK</t>
  </si>
  <si>
    <t>KT-503/5</t>
  </si>
  <si>
    <t>KT-502/075</t>
  </si>
  <si>
    <r>
      <rPr>
        <b/>
        <sz val="12"/>
        <color indexed="8"/>
        <rFont val="Trebuchet MS"/>
        <family val="2"/>
        <charset val="204"/>
      </rPr>
      <t>Для комплексной уборки  помещений пищевого производства.</t>
    </r>
    <r>
      <rPr>
        <sz val="12"/>
        <color indexed="8"/>
        <rFont val="Trebuchet MS"/>
        <family val="2"/>
        <charset val="204"/>
      </rPr>
      <t xml:space="preserve"> Щелочное обезжиривающее низкопенное средство  Удаляет сильные и стойкие органические загрязнения - жиры животного и растительного происхождения, белковые загрязнения, копоть, сажу, засохшие налеты. Удаляет стойкие запахи. Отбеливает пластик. Легко смывается, не оставляя разводов. Применяется для обработки щелочестойких поверхностей - керамических, стёклянных, металлических, ПВХ.  Рекомендуется для комплексной уборки помещений пищевого производства - мытья полов, стен, рабочих поверхностей, оборудования, тары и инструментов. </t>
    </r>
  </si>
  <si>
    <t>KT-UNICOM</t>
  </si>
  <si>
    <r>
      <rPr>
        <b/>
        <sz val="12"/>
        <rFont val="Trebuchet MS"/>
        <family val="2"/>
        <charset val="204"/>
      </rPr>
      <t>Для очистки и полировки поверхностей из нержавеющей стали.</t>
    </r>
    <r>
      <rPr>
        <sz val="12"/>
        <rFont val="Trebuchet MS"/>
        <family val="2"/>
        <charset val="204"/>
      </rPr>
      <t xml:space="preserve"> Нейтральное чистящее и полирующее средство. Не требует смывания. Бережно очищает поверхности и защищает их от отпечатков пальцев, атмосферно-почвенных загрязнений, солевых разводов и воды. Усиливает блеск металла. Образует защитную пленку на срок до 5 дней. Для очистки и полировки поверхностей из нержавеющей стали, а также хромированных поверхностей. Для применения ручным способом.
</t>
    </r>
  </si>
  <si>
    <t>KT-521/5</t>
  </si>
  <si>
    <t>KT-ORANGE PRO</t>
  </si>
  <si>
    <t>KT-522/075</t>
  </si>
  <si>
    <r>
      <rPr>
        <b/>
        <sz val="12"/>
        <rFont val="Trebuchet MS"/>
        <family val="2"/>
        <charset val="204"/>
      </rPr>
      <t xml:space="preserve">Для обезжиривания полов, поверхностей и удаления стойких запахов в кухонных зонах. </t>
    </r>
    <r>
      <rPr>
        <sz val="12"/>
        <rFont val="Trebuchet MS"/>
        <family val="2"/>
        <charset val="204"/>
      </rPr>
      <t xml:space="preserve">Слабощелочное моющее, обезжиривающее средство на основе Д-лимонена. Экологически безопасное и полностью биоразлагаемое. Эффективно удаляет масложировые, белковые загрязнения, сажу, копоть, смолу. Устраняет стойкие запахи, оставляя выраженный апельсиново – лимонный аромат. Очищает поверхности от пятен. Удаляет запах рыбы. Рекомендуется для ежедневного мытья и обезжиривания кухонных полов, а также любых водостойких поверхностей в кухонных зонах. Для ручного и механизированного применения. Рекомендуется для использования с дозирующими системами GREENLAB
</t>
    </r>
  </si>
  <si>
    <t>KT-ORANGE PRO S</t>
  </si>
  <si>
    <t>KT-520/5</t>
  </si>
  <si>
    <t>KT-519/1</t>
  </si>
  <si>
    <r>
      <rPr>
        <b/>
        <sz val="12"/>
        <color indexed="8"/>
        <rFont val="Trebuchet MS"/>
        <family val="2"/>
        <charset val="204"/>
      </rPr>
      <t xml:space="preserve">Для генеральной уборки и дезинфекции кухонных зон и помещений пищевого производства. </t>
    </r>
    <r>
      <rPr>
        <sz val="12"/>
        <color indexed="8"/>
        <rFont val="Trebuchet MS"/>
        <family val="2"/>
        <charset val="204"/>
      </rPr>
      <t xml:space="preserve">Щелочное моющее, дезинфицирующее и отбеливающее средство на основе активного хлора. Эффективно удаляет масложировые загрязнения. Уничтожает бактерии, вирусы, микрогрибы и их споры, предотвращает их размножение. Обладает отбеливающим эффектом.Рекомендуется для генеральной уборки и дезинфекции полов, стен и оборудования в кухонных зонах. Применяется для обработки водостойких поверхностей. Может вызывать коррозию металлов.   Для применения ручным и механизированным способом.  </t>
    </r>
  </si>
  <si>
    <t>KT-GENERAL PRO</t>
  </si>
  <si>
    <t>Уборка полов и поверхностей в кухонной зоне.</t>
  </si>
  <si>
    <t>Серия CATERING EXPERT. Средства для комплексной уборки помещений, мытья и дезинфекции технологического оборудования.</t>
  </si>
  <si>
    <t>АТ-415/10</t>
  </si>
  <si>
    <t xml:space="preserve">10 л канистра </t>
  </si>
  <si>
    <t>АТ-415/5</t>
  </si>
  <si>
    <r>
      <rPr>
        <b/>
        <sz val="12"/>
        <color indexed="8"/>
        <rFont val="Trebuchet MS"/>
        <family val="2"/>
        <charset val="204"/>
      </rPr>
      <t xml:space="preserve">Для ополаскивания посуды при машиной мойке в жесткой воде (более 10°Ж) и воде с высокой минерализацией. </t>
    </r>
    <r>
      <rPr>
        <sz val="12"/>
        <color indexed="8"/>
        <rFont val="Trebuchet MS"/>
        <family val="2"/>
        <charset val="204"/>
      </rPr>
      <t xml:space="preserve">Сильнокислотное низкопенный средство. Характеризуются высоким смачивающими свойствами. Нейтрализуют остатки щелочных моющих средств. Придают блеск посуде. Способствуют быстрому, без подтеков  высыханию посуды. Препятствуют образованию отложений. Рекомендуется для применения на предприятиях общественного питания.  Применяется для воды с высокой степенью жесткости (с градусом жесткости более 10°Ж) и большим количеством примесей. Подходит для всех типов посудомоечных машин. </t>
    </r>
  </si>
  <si>
    <t>AT-HARDLAB PRO</t>
  </si>
  <si>
    <t>АТ-406/10</t>
  </si>
  <si>
    <t>АТ-406/5</t>
  </si>
  <si>
    <t>АТ-406/1</t>
  </si>
  <si>
    <r>
      <rPr>
        <b/>
        <sz val="12"/>
        <color indexed="8"/>
        <rFont val="Trebuchet MS"/>
        <family val="2"/>
        <charset val="204"/>
      </rPr>
      <t>Для ополаскивания посуды при машиной мойке в жесткой воде (более 10°Ж).</t>
    </r>
    <r>
      <rPr>
        <sz val="12"/>
        <color indexed="8"/>
        <rFont val="Trebuchet MS"/>
        <family val="2"/>
        <charset val="204"/>
      </rPr>
      <t xml:space="preserve"> Сильнокислотное низкопенный средство. Характеризуются высоким смачивающими свойствами. Нейтрализуют остатки щелочных моющих средств. Придают блеск посуде. Способствуют быстрому, без подтеков  высыханию посуды. Препятствуют образованию отложений. Средства разработаны с учетом свойств воды, что обеспечивает высокую эффективность действия в воде разной степени жесткости.</t>
    </r>
  </si>
  <si>
    <r>
      <t>AT-HARDLAB</t>
    </r>
    <r>
      <rPr>
        <vertAlign val="subscript"/>
        <sz val="12"/>
        <color indexed="8"/>
        <rFont val="Trebuchet MS"/>
        <family val="2"/>
        <charset val="204"/>
      </rPr>
      <t xml:space="preserve"> </t>
    </r>
  </si>
  <si>
    <t>АТ-410/10</t>
  </si>
  <si>
    <t>АТ-410/5</t>
  </si>
  <si>
    <r>
      <rPr>
        <b/>
        <sz val="12"/>
        <color indexed="8"/>
        <rFont val="Trebuchet MS"/>
        <family val="2"/>
        <charset val="204"/>
      </rPr>
      <t>Для ополаскивания посуды при машиной мойке в воде средней жесткости (от 2°Ж до 10°Ж).</t>
    </r>
    <r>
      <rPr>
        <sz val="12"/>
        <color indexed="8"/>
        <rFont val="Trebuchet MS"/>
        <family val="2"/>
        <charset val="204"/>
      </rPr>
      <t xml:space="preserve"> Сильнокислотное низкопенный средство .Нейтрализует остатки щелочных моющих средств. 
Придает блеск посуде.  Способствуют быстрому высыханию посуды.  Препятствуют образованию известковых отложений. Рекомендуется для применения на предприятиях общественного питания.   
Применяется для воды с градусом жесткости от 2°Ж до 10°Ж. Подходит для всех типов посудомоечных машин. 
</t>
    </r>
  </si>
  <si>
    <r>
      <t>AT-MEDIUMLAB</t>
    </r>
    <r>
      <rPr>
        <vertAlign val="subscript"/>
        <sz val="12"/>
        <color indexed="8"/>
        <rFont val="Trebuchet MS"/>
        <family val="2"/>
        <charset val="204"/>
      </rPr>
      <t xml:space="preserve"> </t>
    </r>
  </si>
  <si>
    <t>АТ-408/20</t>
  </si>
  <si>
    <t>АТ-408/10</t>
  </si>
  <si>
    <t>АТ-408/5</t>
  </si>
  <si>
    <r>
      <rPr>
        <b/>
        <sz val="12"/>
        <color indexed="8"/>
        <rFont val="Trebuchet MS"/>
        <family val="2"/>
        <charset val="204"/>
      </rPr>
      <t>Для ополаскивания посуды при машиной мойке в мягкой воде (до 2°Ж).</t>
    </r>
    <r>
      <rPr>
        <sz val="12"/>
        <color indexed="8"/>
        <rFont val="Trebuchet MS"/>
        <family val="2"/>
        <charset val="204"/>
      </rPr>
      <t xml:space="preserve">  Нейтральное низкопенное средство. Придает блеск посуде, и способствуют ее быстрому высыханию. Рекомендуется для применения на предприятиях общественного питания.  Применяется для воды с градусом жесткости до 2°Ж. Подходит для всех типов посудомоечных машин.</t>
    </r>
  </si>
  <si>
    <r>
      <t>AT-SOFTLAB</t>
    </r>
    <r>
      <rPr>
        <vertAlign val="subscript"/>
        <sz val="12"/>
        <color indexed="8"/>
        <rFont val="Trebuchet MS"/>
        <family val="2"/>
        <charset val="204"/>
      </rPr>
      <t xml:space="preserve"> </t>
    </r>
  </si>
  <si>
    <t xml:space="preserve">Ополаскивающие средства </t>
  </si>
  <si>
    <t>АТ-405/10</t>
  </si>
  <si>
    <t>АТ-405/5</t>
  </si>
  <si>
    <r>
      <rPr>
        <b/>
        <sz val="12"/>
        <color indexed="8"/>
        <rFont val="Trebuchet MS"/>
        <family val="2"/>
        <charset val="204"/>
      </rPr>
      <t xml:space="preserve">Для мытья алюминиевой посуды в посудомоечной машине в воде любой жесткости. </t>
    </r>
    <r>
      <rPr>
        <sz val="12"/>
        <color indexed="8"/>
        <rFont val="Trebuchet MS"/>
        <family val="2"/>
        <charset val="204"/>
      </rPr>
      <t xml:space="preserve">Щелочное моющее низкопенное средство. Эффективно удаляет свежие и застывшие жиры животного и растительного происхождения, белковые загрязнения, следы растительных пигментов. Предотвращает известковые отложения на посуде и в посудомоечной машине. Экономно расходуется. Легко смывается. </t>
    </r>
    <r>
      <rPr>
        <i/>
        <sz val="12"/>
        <color indexed="8"/>
        <rFont val="Trebuchet MS"/>
        <family val="2"/>
        <charset val="204"/>
      </rPr>
      <t xml:space="preserve">Рекомендуется для машинной мойки алюминиевой посуды на предприятиях общественного питания. </t>
    </r>
    <r>
      <rPr>
        <sz val="12"/>
        <color indexed="8"/>
        <rFont val="Trebuchet MS"/>
        <family val="2"/>
        <charset val="204"/>
      </rPr>
      <t xml:space="preserve">Применяется для воды любой жесткости. Подходит для всех типов посудомоечных машин.
</t>
    </r>
  </si>
  <si>
    <t>AT-ALUMEXPERT</t>
  </si>
  <si>
    <t>AT-414/10</t>
  </si>
  <si>
    <t>AT-414/5</t>
  </si>
  <si>
    <r>
      <rPr>
        <b/>
        <sz val="12"/>
        <color indexed="8"/>
        <rFont val="Trebuchet MS"/>
        <family val="2"/>
        <charset val="204"/>
      </rPr>
      <t>Для мытья посуды в посудомоечной машине в жесткой воде (более 10°Ж).</t>
    </r>
    <r>
      <rPr>
        <sz val="12"/>
        <color indexed="8"/>
        <rFont val="Trebuchet MS"/>
        <family val="2"/>
        <charset val="204"/>
      </rPr>
      <t xml:space="preserve"> </t>
    </r>
    <r>
      <rPr>
        <i/>
        <sz val="12"/>
        <color indexed="8"/>
        <rFont val="Trebuchet MS"/>
        <family val="2"/>
        <charset val="204"/>
      </rPr>
      <t xml:space="preserve">Для жесткой воды c высоким содержанием солей железа. </t>
    </r>
    <r>
      <rPr>
        <sz val="12"/>
        <color indexed="8"/>
        <rFont val="Trebuchet MS"/>
        <family val="2"/>
        <charset val="204"/>
      </rPr>
      <t xml:space="preserve">Эффективно удаляет свежие и застывшие жиры животного и растительного происхождения, белковые загрязнения, следы растительных пигментов. Предотвращает известковые отложения на посуде и в посудомоечной машине. </t>
    </r>
    <r>
      <rPr>
        <i/>
        <sz val="12"/>
        <color indexed="8"/>
        <rFont val="Trebuchet MS"/>
        <family val="2"/>
        <charset val="204"/>
      </rPr>
      <t>Максимально эффективен в жесткой воде с высоким содержанием солей железа.</t>
    </r>
    <r>
      <rPr>
        <sz val="12"/>
        <color indexed="8"/>
        <rFont val="Trebuchet MS"/>
        <family val="2"/>
        <charset val="204"/>
      </rPr>
      <t xml:space="preserve"> Экономно расходуется. Легко смывается. Рекомендуется для машинной мойки посуды на предприятиях общественного питания. Применяется для воды с градусом жесткости более 10°Ж. Подходит для всех типов посудомоечных машин. 
</t>
    </r>
  </si>
  <si>
    <t>AT-HARDEXPERT PRO</t>
  </si>
  <si>
    <t>AT-411/10</t>
  </si>
  <si>
    <t>AT-411/5</t>
  </si>
  <si>
    <r>
      <rPr>
        <b/>
        <sz val="12"/>
        <color indexed="8"/>
        <rFont val="Trebuchet MS"/>
        <family val="2"/>
        <charset val="204"/>
      </rPr>
      <t xml:space="preserve">Для мытья и дезинфекции посуды в посудомоечной машине в воде средней жесткости (от 2°Ж до 10°Ж). </t>
    </r>
    <r>
      <rPr>
        <sz val="12"/>
        <color indexed="8"/>
        <rFont val="Trebuchet MS"/>
        <family val="2"/>
        <charset val="204"/>
      </rPr>
      <t xml:space="preserve">Щелочное моющее низкопенное средство. Эффективно удаляет свежие и застывшие жиры животного и растительного происхождения, белковые загрязнения, следы растительных пигментов. </t>
    </r>
    <r>
      <rPr>
        <i/>
        <sz val="12"/>
        <color indexed="8"/>
        <rFont val="Trebuchet MS"/>
        <family val="2"/>
        <charset val="204"/>
      </rPr>
      <t>Отлично удаляет загрязнения от кофе и чая, отбеливает посуду. Уничтожает бактерии, вирусы, микрогрибы и их споры.</t>
    </r>
    <r>
      <rPr>
        <sz val="12"/>
        <color indexed="8"/>
        <rFont val="Trebuchet MS"/>
        <family val="2"/>
        <charset val="204"/>
      </rPr>
      <t xml:space="preserve"> Предотвращает известковые отложения на посуде и в посудомоечной машине. Экономно расходуется. Легко смывается Рекомендуется для машинной мойки посуды на предприятиях общественного питания.  Применяется для воды с градусом жесткости от 2°Ж до 10°Ж. Подходит для всех типов посудомоечных машин. 
</t>
    </r>
  </si>
  <si>
    <t>AT-MEDIUMEXPERT DEZ</t>
  </si>
  <si>
    <t>AT-412/10</t>
  </si>
  <si>
    <t>AT-412/5</t>
  </si>
  <si>
    <r>
      <rPr>
        <b/>
        <sz val="12"/>
        <color indexed="8"/>
        <rFont val="Trebuchet MS"/>
        <family val="2"/>
        <charset val="204"/>
      </rPr>
      <t xml:space="preserve">Для мытья и дезинфекции посуды в посудомоечной машине в мягкой воде (до 2°Ж). </t>
    </r>
    <r>
      <rPr>
        <sz val="12"/>
        <color indexed="8"/>
        <rFont val="Trebuchet MS"/>
        <family val="2"/>
        <charset val="204"/>
      </rPr>
      <t xml:space="preserve">Щелочное моющее низкопенное средство. Эффективно удаляет свежие и застывшие жиры животного и растительного происхождения, белковые загрязнения, следы растительных пигментов. Отлично удаляет загрязнения от кофе и чая, отбеливает посуду. Уничтожает бактерии, вирусы, микрогрибы и их споры. Предотвращает известковые отложения на посуде и в посудомоечной машине. Экономно расходуется. Легко смывается. Рекомендуется для машинной мойки посуды на предприятиях общественного питания.  Применяется для воды с градусом жесткости до 2°Ж. Подходит для всех типов посудомоечных машин. 
</t>
    </r>
  </si>
  <si>
    <t>AT-SOFTEXPERT DEZ</t>
  </si>
  <si>
    <t>AT-400/10</t>
  </si>
  <si>
    <t>AT-400/5</t>
  </si>
  <si>
    <t>AT-400/1</t>
  </si>
  <si>
    <r>
      <rPr>
        <b/>
        <sz val="12"/>
        <color indexed="8"/>
        <rFont val="Trebuchet MS"/>
        <family val="2"/>
        <charset val="204"/>
      </rPr>
      <t>Для мытья посуды в посудомоечной машине в жесткой воде (более 10°Ж).</t>
    </r>
    <r>
      <rPr>
        <sz val="12"/>
        <color indexed="8"/>
        <rFont val="Trebuchet MS"/>
        <family val="2"/>
        <charset val="204"/>
      </rPr>
      <t xml:space="preserve"> Щелочное моющее низкопенное средство. Характеризуются  высоким диспергирующим и обезжиривающим действием в горячей и холодной воде. Удаляют следы пищи, жиры животного и растительного происхождения, белковые загрязнения со всех видов поверхностей. Предотвращают отложения на посуде и в посудомоечной машине. Легко смываются. Экономно расходуются. Средства разработаны с учетом свойств воды, что обеспечивают высокую моющую способность в воде разной степени жесткости.    </t>
    </r>
  </si>
  <si>
    <t xml:space="preserve">AT-HARDEXPERT </t>
  </si>
  <si>
    <t>АТ-404/10</t>
  </si>
  <si>
    <t>АТ-404/5</t>
  </si>
  <si>
    <r>
      <rPr>
        <b/>
        <sz val="12"/>
        <color indexed="8"/>
        <rFont val="Trebuchet MS"/>
        <family val="2"/>
        <charset val="204"/>
      </rPr>
      <t>Для мытья посуды в посудомоечной машине в воде средней жесткости (от 2°Ж до 10°Ж).</t>
    </r>
    <r>
      <rPr>
        <sz val="12"/>
        <color indexed="8"/>
        <rFont val="Trebuchet MS"/>
        <family val="2"/>
        <charset val="204"/>
      </rPr>
      <t xml:space="preserve"> Щелочное моющее низкопенное средство. Эффективно удаляет свежие и застывшие жиры животного и растительного происхождения, белковые загрязнения, следы растительных пигментов. Предотвращает известковые отложения на посуде и в посудомоечной машине. Экономно расходуется. Легко смывается. Рекомендуется для машинной мойки посуды на предприятиях общественного питания.  Применяется для воды с градусом жесткости от 2°Ж до 10°Ж. Подходит для всех типов посудомоечных машин.
</t>
    </r>
  </si>
  <si>
    <t>AT-MEDIUMEXPERT</t>
  </si>
  <si>
    <t>АТ-402/20</t>
  </si>
  <si>
    <t>АТ-402/10</t>
  </si>
  <si>
    <t>АТ-402/5</t>
  </si>
  <si>
    <r>
      <rPr>
        <b/>
        <sz val="12"/>
        <color indexed="8"/>
        <rFont val="Trebuchet MS"/>
        <family val="2"/>
        <charset val="204"/>
      </rPr>
      <t xml:space="preserve">Для мытья посуды в посудомоечной машине в мягкой воде (до 2°Ж). </t>
    </r>
    <r>
      <rPr>
        <sz val="12"/>
        <color indexed="8"/>
        <rFont val="Trebuchet MS"/>
        <family val="2"/>
        <charset val="204"/>
      </rPr>
      <t xml:space="preserve">Щелочное моющее низкопенное средство. Эффективно удаляет свежие и застывшие жиры животного и растительного происхождения, белковые загрязнения, следы растительных пигментов. Предотвращает известковые отложения на посуде и в посудомоечной машине. Экономно расходуется. Легко смывается. Рекомендуется для машинной мойки посуды на предприятиях общественного питания.  Применяется для воды с градусом жесткости до 2°Ж. Подходит для всех типов посудомоечных машин. 
</t>
    </r>
  </si>
  <si>
    <t>AT-SOFTEXPERT</t>
  </si>
  <si>
    <t xml:space="preserve">Серия AUTOMATIC WASH EXPERT.    Средства для мытья и ополаскивания посуды в посудомоечной машине. </t>
  </si>
  <si>
    <t>HW-459/5</t>
  </si>
  <si>
    <r>
      <rPr>
        <b/>
        <sz val="12"/>
        <color indexed="8"/>
        <rFont val="Trebuchet MS"/>
        <family val="2"/>
        <charset val="204"/>
      </rPr>
      <t>Для отбеливания и дезинфекции посуды.</t>
    </r>
    <r>
      <rPr>
        <sz val="12"/>
        <color indexed="8"/>
        <rFont val="Trebuchet MS"/>
        <family val="2"/>
        <charset val="204"/>
      </rPr>
      <t xml:space="preserve"> Щелочное очищающее и отбеливающее низкопенное средство с дезинфицирующим эффектом.  Удаляет следы пищи, жиры животного и растительного происхождения, белковые загрязнения. Очищает посуду от налетов и следов растительных пигментов.  Уничтожает микроорганизмы (бактерии, грибки и их споровые) как на обрабатываемой поверхности, так и внутри посудомоечной машины. Обладает высокой эффективностью в воде любой жесткости. Рекомендуется для применения вручную (для мытья и замачивания) и в посудомоечной машине.</t>
    </r>
  </si>
  <si>
    <t>HW-SNOWHITE</t>
  </si>
  <si>
    <t>HW-462/5</t>
  </si>
  <si>
    <t>Для мытья посуды вручную усиленного действия с ароматом лимона. Слабощелочное гелеобразное высокопенное средство со смягчающими добавками.</t>
  </si>
  <si>
    <t>HW-ELGREEN LEMON</t>
  </si>
  <si>
    <t>HW-461/5</t>
  </si>
  <si>
    <t>Для мытья посуды вручную усиленного действия с ароматом зеленого яблока. Слабощелочное гелеобразное высокопенное средство со смягчающими добавками.</t>
  </si>
  <si>
    <t>HW-ELGREEN APPLE</t>
  </si>
  <si>
    <t>HW-460/5</t>
  </si>
  <si>
    <r>
      <rPr>
        <b/>
        <sz val="12"/>
        <color indexed="8"/>
        <rFont val="Trebuchet MS"/>
        <family val="2"/>
        <charset val="204"/>
      </rPr>
      <t xml:space="preserve">Для мытья посуды вручную усиленного действия. В ассортименте. </t>
    </r>
    <r>
      <rPr>
        <sz val="12"/>
        <color indexed="8"/>
        <rFont val="Trebuchet MS"/>
        <family val="2"/>
        <charset val="204"/>
      </rPr>
      <t>Слабощелочное гелеобразное высокопенное средство со смягчающими добавками. Эффективно отмывает засохшие остатки пищи в горячей и холодной воде. Удаляет жиры животного и растительного происхождения, белковые загрязнения, следы растительных пигментов, пригары. Экономно расходуется. Легко смывается.</t>
    </r>
  </si>
  <si>
    <t>HW-ELGREEN</t>
  </si>
  <si>
    <t>HW-455/5</t>
  </si>
  <si>
    <t xml:space="preserve">Для мытья посуды вручную с ароматом лимона. Эконом класс. Нейтральное гелеобразное пенное средство со смягчающими добавками. </t>
  </si>
  <si>
    <t>HW-ECOGREEN LEMON</t>
  </si>
  <si>
    <t>HW-454/5</t>
  </si>
  <si>
    <t xml:space="preserve">Для мытья посуды вручную с ароматом яблока. Эконом класс. Нейтральное гелеобразное пенное средство со смягчающими добавками. </t>
  </si>
  <si>
    <t>HW-ECOGREEN APPLE</t>
  </si>
  <si>
    <t>HW-453/5</t>
  </si>
  <si>
    <r>
      <rPr>
        <b/>
        <sz val="12"/>
        <color indexed="8"/>
        <rFont val="Trebuchet MS"/>
        <family val="2"/>
        <charset val="204"/>
      </rPr>
      <t xml:space="preserve">Для мытья посуды вручную. Эконом класс. </t>
    </r>
    <r>
      <rPr>
        <sz val="12"/>
        <color indexed="8"/>
        <rFont val="Trebuchet MS"/>
        <family val="2"/>
        <charset val="204"/>
      </rPr>
      <t xml:space="preserve">Нейтральное гелеобразное пенное средство со смягчающими добавками. Удаляет жиры животного и растительного происхождения, белковые загрязнения, следы растительных пигментов. Легко смывается.Рекомендуется для мытья посуды вручную и замачиванием на предприятиях общественного питания.
</t>
    </r>
  </si>
  <si>
    <t>HW-ECOGREEN</t>
  </si>
  <si>
    <t>HW-458/5</t>
  </si>
  <si>
    <t xml:space="preserve">Для мытья посуды вручную с ароматом зеленого яблока. Нейтральное гелеобразное густое пенное средство. </t>
  </si>
  <si>
    <r>
      <t xml:space="preserve">HW-iGREEN </t>
    </r>
    <r>
      <rPr>
        <vertAlign val="subscript"/>
        <sz val="12"/>
        <color indexed="8"/>
        <rFont val="Trebuchet MS"/>
        <family val="2"/>
        <charset val="204"/>
      </rPr>
      <t>APPLE</t>
    </r>
  </si>
  <si>
    <t>HW-457/5</t>
  </si>
  <si>
    <t xml:space="preserve">Для мытья посуды вручную с ароматом лайма. Нейтральное гелеобразное густое пенное средство. </t>
  </si>
  <si>
    <r>
      <t xml:space="preserve">HW-iGREEN </t>
    </r>
    <r>
      <rPr>
        <vertAlign val="subscript"/>
        <sz val="12"/>
        <color indexed="8"/>
        <rFont val="Trebuchet MS"/>
        <family val="2"/>
        <charset val="204"/>
      </rPr>
      <t xml:space="preserve">LIME </t>
    </r>
  </si>
  <si>
    <t>HW-456/5</t>
  </si>
  <si>
    <r>
      <rPr>
        <b/>
        <sz val="12"/>
        <color indexed="8"/>
        <rFont val="Trebuchet MS"/>
        <family val="2"/>
        <charset val="204"/>
      </rPr>
      <t>Для мытья посуды вручную без цвета и запаха.</t>
    </r>
    <r>
      <rPr>
        <sz val="12"/>
        <color indexed="8"/>
        <rFont val="Trebuchet MS"/>
        <family val="2"/>
        <charset val="204"/>
      </rPr>
      <t xml:space="preserve"> Нейтральное гелеобразное густое пенное средство. Обладает высокой моющей способностью в горячей и холодной воде. Удаляет следы пищи, жиры животного и растительного происхождения, белковые загрязнения.  Придает  блеск стеклянной посуде. Легко смывается. Не раздражает кожу рук. Рекомендуется для мытья посуды, столовых приборов, кухонного и кондитерского инвентаря, наплитной посуды. Применяется для мытья вручную, погружением или замачиванием.</t>
    </r>
  </si>
  <si>
    <t>HW-iGREEN</t>
  </si>
  <si>
    <t>Серия HAND WASH EXPERT.    Средства для мытья посуды вручную.</t>
  </si>
  <si>
    <t>Сумма           руб.</t>
  </si>
  <si>
    <t>Кол-во            шт.</t>
  </si>
  <si>
    <t>КлинингГрад ОБЩЕСТВЕННОЕ ПИТАНИЕ +7(343) 286-43-27 clininggrad.ru</t>
  </si>
  <si>
    <t xml:space="preserve"> MC-307/1000</t>
  </si>
  <si>
    <t>1000 л куб</t>
  </si>
  <si>
    <t xml:space="preserve"> MC-307/200</t>
  </si>
  <si>
    <t xml:space="preserve"> MC-307/20</t>
  </si>
  <si>
    <r>
      <t xml:space="preserve">Для внешней мойки железнодорожного подвижного состава. </t>
    </r>
    <r>
      <rPr>
        <sz val="12"/>
        <rFont val="Trebuchet MS"/>
        <family val="2"/>
        <charset val="204"/>
      </rPr>
      <t>Кислотное пенное моющее средство. Эффективно удаляет проблемные органоминеральные отложения (ржавчину, известковые и грязе-солевые отложения, мелкодисперсную пыль от пантографа и фрикционных накладок, сажу, копоть и др.) Средство работает в воде любой жесткости в диапазоне температур от 3 до 75 0С. Не разрушает лакокрасочные покрытия, не вызывает коррозию металлов, не оставляет разводов на стеклянных поверхностях, легко смывается. Мытье производится ручным и механизированным способом с помощью оборудования высокого и низкого давления, а также методом распыления</t>
    </r>
    <r>
      <rPr>
        <b/>
        <sz val="12"/>
        <rFont val="Trebuchet MS"/>
        <family val="2"/>
        <charset val="204"/>
      </rPr>
      <t xml:space="preserve"> </t>
    </r>
  </si>
  <si>
    <t>MC-MULTI VAN</t>
  </si>
  <si>
    <t>MC-304/5</t>
  </si>
  <si>
    <t>MC-303/075</t>
  </si>
  <si>
    <t>готово к применению рН 2,5</t>
  </si>
  <si>
    <r>
      <t xml:space="preserve">Для чистки колесных дисков. </t>
    </r>
    <r>
      <rPr>
        <sz val="12"/>
        <rFont val="Trebuchet MS"/>
        <family val="2"/>
        <charset val="204"/>
      </rPr>
      <t>Кислотное чистящее средство на основе органических кислот. Удаляет ржавчину и другие окислы, окалину от тормозных колодок, известковые отложения, сажу и нефтепродукты на колёсных дисках. Не вызывает коррозию, не оставляет разводов. Для ручного применения.</t>
    </r>
  </si>
  <si>
    <t>MC-HI GEAR</t>
  </si>
  <si>
    <t>Очистка и уход за колесными дисками.</t>
  </si>
  <si>
    <t>SR-206/2</t>
  </si>
  <si>
    <r>
      <t>Для удаления сажи и копоти.</t>
    </r>
    <r>
      <rPr>
        <sz val="12"/>
        <rFont val="Trebuchet MS"/>
        <family val="2"/>
        <charset val="204"/>
      </rPr>
      <t xml:space="preserve"> Нейтральное обезжиривающее низкопенное средство на основе биорастворителей. Удаляет пятна моторных и трансмиссионных масел, гудрона, смазочных материалов на нефтяной основе, графитовых смазок, нефтепродуктов, а также пыли, сажи и копоти. Рекомендуется для мытья полов, стен и оборудования.  Для ручного и механизированного применения. </t>
    </r>
  </si>
  <si>
    <t>SR-CARBONBLACK</t>
  </si>
  <si>
    <t>Очистка двигателя.</t>
  </si>
  <si>
    <r>
      <t xml:space="preserve">Для устранения неприятных запахов и ароматизации воздуха. В ассортименте.
</t>
    </r>
    <r>
      <rPr>
        <sz val="12"/>
        <rFont val="Trebuchet MS"/>
        <family val="2"/>
        <charset val="204"/>
      </rPr>
      <t xml:space="preserve">Нейтральное жидкое ароматизирующее средство с ароматом яблока. 
Устраняет неприятные запахи – производственные, пищевые, затхлости, пыли, никотина, туалета, запахи от животных. Нейтрализует пылевую взвесь. Ароматизирует воздух на длительное время. </t>
    </r>
  </si>
  <si>
    <t xml:space="preserve">FR-PRINCESS </t>
  </si>
  <si>
    <r>
      <t xml:space="preserve">Для удаления органических загрязнений. </t>
    </r>
    <r>
      <rPr>
        <sz val="12"/>
        <rFont val="Trebuchet MS"/>
        <family val="2"/>
        <charset val="204"/>
      </rPr>
      <t>Слабощелочное  моющее и чистящее низкопенное средство. Рекомендуется для  очистки автомобильных стекол, приборной доски, осветительных приборов и других элементов салона автомобиля. Эффективно удаляет жирные пятна, копоть, масла, косметику, чернила, следы от скотча и клея. Отбеливает пластик. Применяется для щелочестойких поверхностей – ламинированных, пластиковых, линолеума, стеклянных и оргстекла, зеркальных, хрустальных, металлических, керамических, мрамора и гранита. Для применения ручным способом.</t>
    </r>
  </si>
  <si>
    <t>Очистка и уход за салоном.</t>
  </si>
  <si>
    <t>Очистка и уход за стеклами и зеркалами.</t>
  </si>
  <si>
    <t>MC-302/5</t>
  </si>
  <si>
    <r>
      <t xml:space="preserve">Для обезжиривания кузова автомобиля. </t>
    </r>
    <r>
      <rPr>
        <sz val="12"/>
        <rFont val="Trebuchet MS"/>
        <family val="2"/>
        <charset val="204"/>
      </rPr>
      <t>Нейтральное средство с содержанием природных биоразлагаемых растворителей. Очищает дорожную грязь, следы технических масел, смазочных материалов и нефтепродуктов, смолистые соединения, клей и скотч. Быстро высыхает, не оставляя следов. Обладает сильно выраженным цитрусовым ароматом.</t>
    </r>
  </si>
  <si>
    <t>MC-ORANGE POWER</t>
  </si>
  <si>
    <t>Очистка и уход за кузовом.</t>
  </si>
  <si>
    <t>MC-306/20</t>
  </si>
  <si>
    <t>MC-301/5</t>
  </si>
  <si>
    <r>
      <t xml:space="preserve">Двухкомпонентный шампунь для бесконтактной мойки автотранспорта. </t>
    </r>
    <r>
      <rPr>
        <sz val="12"/>
        <rFont val="Trebuchet MS"/>
        <family val="2"/>
        <charset val="204"/>
      </rPr>
      <t xml:space="preserve">Сильнощелочное моющее пенное средство усиленного действия.  Снижает сцепление микрочастиц грязи с обрабатываемой поверхностью. Очищает дорожную грязь, следы технических масел, смазочных материалов и нефтепродуктов, смолистые соединения, антиобледенительные реагенты.Образует стабильную пену.  Для ручного и механизированного применения.
</t>
    </r>
  </si>
  <si>
    <t>MC-JUST IN TIME</t>
  </si>
  <si>
    <t>MC-305/20</t>
  </si>
  <si>
    <t>MC-300/5</t>
  </si>
  <si>
    <r>
      <t>Однокомпонентный шампунь для бесконтактной мойки автотранспорта.</t>
    </r>
    <r>
      <rPr>
        <sz val="12"/>
        <rFont val="Trebuchet MS"/>
        <family val="2"/>
        <charset val="204"/>
      </rPr>
      <t xml:space="preserve"> Щелочное моющее пенное средство. Снижает сцепление микрочастиц грязи с обрабатываемой поверхностью. Очищает дорожную грязь, следы технических масел, смазочных материалов и нефтепродуктов, смолистые соединения, антиобледенительные реагенты.Образует стабильную пену. Для ручного и механизированного применения.</t>
    </r>
  </si>
  <si>
    <t>MC-QUICK TIME</t>
  </si>
  <si>
    <t>Автошампуни для бесконтактной мойки.</t>
  </si>
  <si>
    <t>Серия MOTOR CAR EXPERT.  Средства для ухода за автомобилем.</t>
  </si>
  <si>
    <t>Автомойки</t>
  </si>
  <si>
    <t>SR-207/1</t>
  </si>
  <si>
    <r>
      <t xml:space="preserve">Для очистки рук от технических загрязнений. </t>
    </r>
    <r>
      <rPr>
        <sz val="12"/>
        <rFont val="Trebuchet MS"/>
        <family val="2"/>
        <charset val="204"/>
      </rPr>
      <t>Нейтральное</t>
    </r>
    <r>
      <rPr>
        <b/>
        <sz val="12"/>
        <rFont val="Trebuchet MS"/>
        <family val="2"/>
        <charset val="204"/>
      </rPr>
      <t xml:space="preserve"> г</t>
    </r>
    <r>
      <rPr>
        <sz val="12"/>
        <rFont val="Trebuchet MS"/>
        <family val="2"/>
        <charset val="204"/>
      </rPr>
      <t xml:space="preserve">елеобразное средство специального действия с лимонным ароматом. Характеризуется сильной чистящей способностью.  Эффективно и бережно очищает руки от нефтепродуктов и смазочных материалов, сажи, копоти, графита, масел, жиров, белков, растительных пигментов. Хорошо очищает поры. Не содержит абразивных частиц.  Устраняет запахи. </t>
    </r>
  </si>
  <si>
    <t>SR-LIMEAGENT</t>
  </si>
  <si>
    <t>Гигиена рук персонала.</t>
  </si>
  <si>
    <t>SR-205/5</t>
  </si>
  <si>
    <t>SR-204/1</t>
  </si>
  <si>
    <t>концентрат рН 11,5</t>
  </si>
  <si>
    <r>
      <t xml:space="preserve">Для удаления мазута и битума. </t>
    </r>
    <r>
      <rPr>
        <sz val="12"/>
        <rFont val="Trebuchet MS"/>
        <family val="2"/>
        <charset val="204"/>
      </rPr>
      <t xml:space="preserve">Щелочное обезжиривающее пенное средство направленного действия.  Эффективно удаляет пятна мазута, битума, масел, грязи, пыли, сажи.  Рекомендуется для мытья полов, стен и оборудования. Образует стабильную пену (при использовании пеногенератора), что позволяет отмывать вертикальные и труднодоступные поверхности.  Для ручного и механизированного применения. </t>
    </r>
  </si>
  <si>
    <t>SR-MOTORSHOW</t>
  </si>
  <si>
    <t>SR-203/5</t>
  </si>
  <si>
    <t>SR-202/1</t>
  </si>
  <si>
    <r>
      <t>Для удаления комплексных технических загрязнений на парковках.</t>
    </r>
    <r>
      <rPr>
        <sz val="12"/>
        <rFont val="Trebuchet MS"/>
        <family val="2"/>
        <charset val="204"/>
      </rPr>
      <t xml:space="preserve"> Щелочное низкопенное моющее и чистящее средство. Эффективно удаляет загрязнения различного характера - нефтепродукты, технические масла, смазочные материалы, средства для ухода за автомобилем, смолистые соединения, антиобледенительные реагенты, почвенные и атмосферные загрязнения. Сохраняет высокие моющие свойства даже в некачественной воде. Не оставляет запаха на поверхности. Не содержит бутила. Рекомендуется для мытья парковок и мест с большим скоплением автомобилей.</t>
    </r>
  </si>
  <si>
    <t>SR-PARKING</t>
  </si>
  <si>
    <t>SR-201/5</t>
  </si>
  <si>
    <t>SR-200/1</t>
  </si>
  <si>
    <r>
      <t>Для удаления технических масел и нефтепродуктов.</t>
    </r>
    <r>
      <rPr>
        <sz val="12"/>
        <rFont val="Trebuchet MS"/>
        <family val="2"/>
        <charset val="204"/>
      </rPr>
      <t xml:space="preserve"> Щелочное моющее, чистящее и обезжиривающее низкопенное средство. Эффективно устраняет сложные специфические загрязнения  - технические масла, смазочные материалы, нефтепродукты, сажу, смолу и смолосодержащие вещества. Применяется на щелочестойких поверхностях -  бетонных,  наливных, каучуковых, синтетических (ПВХ, винил), керамических, нержавеющей стали. Не оставляет разводов.  Рекомендуется для мытья запчастей автомобиля, а также комплексной уборки - мытья полов, стен, оборудования. Для ручного и механизированного применения.</t>
    </r>
  </si>
  <si>
    <t>SR-PETROL</t>
  </si>
  <si>
    <t>Уборка полов и поверхностей.</t>
  </si>
  <si>
    <t xml:space="preserve">Серия SERVICE EXPERT. Средства для уборки автосервисов, автосалонов, парковок, производственных и складских помещений. </t>
  </si>
  <si>
    <t>Автосервисы</t>
  </si>
  <si>
    <t>КлинингГрад КОММЕРЦИЯ +7(343) 286-43-27 clininggrad.ru</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</si>
</sst>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0.0"/>
  </numFmts>
  <fonts count="22">
    <font>
      <sz val="11"/>
      <color theme="1"/>
      <name val="Calibri"/>
      <family val="2"/>
      <scheme val="minor"/>
    </font>
    <font>
      <sz val="11"/>
      <color theme="1"/>
      <name val="Calibri"/>
      <family val="2"/>
      <scheme val="minor"/>
    </font>
    <font>
      <b/>
      <sz val="11"/>
      <color theme="1"/>
      <name val="Calibri"/>
      <family val="2"/>
      <charset val="204"/>
      <scheme val="minor"/>
    </font>
    <font>
      <sz val="12"/>
      <color theme="1"/>
      <name val="Trebuchet MS"/>
      <family val="2"/>
      <charset val="204"/>
    </font>
    <font>
      <sz val="10"/>
      <name val="Arial"/>
      <family val="2"/>
      <charset val="204"/>
    </font>
    <font>
      <sz val="12"/>
      <name val="Trebuchet MS"/>
      <family val="2"/>
      <charset val="204"/>
    </font>
    <font>
      <b/>
      <sz val="12"/>
      <color theme="1"/>
      <name val="Trebuchet MS"/>
      <family val="2"/>
      <charset val="204"/>
    </font>
    <font>
      <b/>
      <sz val="12"/>
      <name val="Trebuchet MS"/>
      <family val="2"/>
      <charset val="204"/>
    </font>
    <font>
      <b/>
      <sz val="18"/>
      <name val="Trebuchet MS"/>
      <family val="2"/>
      <charset val="204"/>
    </font>
    <font>
      <b/>
      <vertAlign val="subscript"/>
      <sz val="12"/>
      <name val="Trebuchet MS"/>
      <family val="2"/>
      <charset val="204"/>
    </font>
    <font>
      <sz val="12"/>
      <name val=" MS"/>
      <charset val="204"/>
    </font>
    <font>
      <sz val="22"/>
      <color rgb="FF00B050"/>
      <name val="Trebuchet MS"/>
      <family val="2"/>
      <charset val="204"/>
    </font>
    <font>
      <sz val="10"/>
      <name val="Trebuchet MS"/>
      <family val="2"/>
      <charset val="204"/>
    </font>
    <font>
      <sz val="14"/>
      <name val="Trebuchet MS"/>
      <family val="2"/>
      <charset val="204"/>
    </font>
    <font>
      <sz val="24"/>
      <color rgb="FF00B050"/>
      <name val="Trebuchet MS"/>
      <family val="2"/>
      <charset val="204"/>
    </font>
    <font>
      <b/>
      <sz val="12"/>
      <color indexed="8"/>
      <name val="Trebuchet MS"/>
      <family val="2"/>
      <charset val="204"/>
    </font>
    <font>
      <sz val="12"/>
      <color indexed="8"/>
      <name val="Trebuchet MS"/>
      <family val="2"/>
      <charset val="204"/>
    </font>
    <font>
      <b/>
      <sz val="18"/>
      <color theme="1"/>
      <name val="Trebuchet MS"/>
      <family val="2"/>
      <charset val="204"/>
    </font>
    <font>
      <sz val="14"/>
      <color theme="1"/>
      <name val="Trebuchet MS"/>
      <family val="2"/>
      <charset val="204"/>
    </font>
    <font>
      <vertAlign val="subscript"/>
      <sz val="12"/>
      <color indexed="8"/>
      <name val="Trebuchet MS"/>
      <family val="2"/>
      <charset val="204"/>
    </font>
    <font>
      <i/>
      <sz val="12"/>
      <color indexed="8"/>
      <name val="Trebuchet MS"/>
      <family val="2"/>
      <charset val="204"/>
    </font>
    <font>
      <sz val="10"/>
      <color theme="1"/>
      <name val="Trebuchet MS"/>
      <family val="2"/>
      <charset val="204"/>
    </font>
  </fonts>
  <fills count="7">
    <fill>
      <patternFill patternType="none"/>
    </fill>
    <fill>
      <patternFill patternType="gray125"/>
    </fill>
    <fill>
      <patternFill patternType="solid">
        <fgColor theme="3"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bgColor indexed="64"/>
      </patternFill>
    </fill>
    <fill>
      <patternFill patternType="solid">
        <fgColor indexed="9"/>
        <bgColor indexed="64"/>
      </patternFill>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0" fontId="4" fillId="0" borderId="0"/>
  </cellStyleXfs>
  <cellXfs count="330">
    <xf numFmtId="0" fontId="0" fillId="0" borderId="0" xfId="0"/>
    <xf numFmtId="0" fontId="3" fillId="0" borderId="0" xfId="0" applyFont="1"/>
    <xf numFmtId="2" fontId="6" fillId="0" borderId="4" xfId="0" applyNumberFormat="1" applyFont="1" applyFill="1" applyBorder="1" applyAlignment="1">
      <alignment horizontal="center" vertical="center" wrapText="1"/>
    </xf>
    <xf numFmtId="0" fontId="7" fillId="3" borderId="4" xfId="3" applyFont="1" applyFill="1" applyBorder="1" applyAlignment="1">
      <alignment horizontal="center" vertical="center" wrapText="1"/>
    </xf>
    <xf numFmtId="0" fontId="5" fillId="0" borderId="4" xfId="3" applyNumberFormat="1" applyFont="1" applyFill="1" applyBorder="1" applyAlignment="1">
      <alignment horizontal="center" vertical="center" wrapText="1" shrinkToFit="1"/>
    </xf>
    <xf numFmtId="0" fontId="5" fillId="3" borderId="4" xfId="3" applyNumberFormat="1" applyFont="1" applyFill="1" applyBorder="1" applyAlignment="1">
      <alignment horizontal="center" vertical="center" wrapText="1" shrinkToFit="1"/>
    </xf>
    <xf numFmtId="4" fontId="5" fillId="3" borderId="4" xfId="3" applyNumberFormat="1" applyFont="1" applyFill="1" applyBorder="1" applyAlignment="1">
      <alignment horizontal="center" vertical="center" wrapText="1" shrinkToFit="1"/>
    </xf>
    <xf numFmtId="3" fontId="5" fillId="2" borderId="4" xfId="3" applyNumberFormat="1" applyFont="1" applyFill="1" applyBorder="1" applyAlignment="1">
      <alignment horizontal="center" vertical="center" wrapText="1" shrinkToFit="1"/>
    </xf>
    <xf numFmtId="0" fontId="5" fillId="3" borderId="4" xfId="3" applyFont="1" applyFill="1" applyBorder="1" applyAlignment="1">
      <alignment horizontal="center" vertical="center" wrapText="1"/>
    </xf>
    <xf numFmtId="0" fontId="7" fillId="0" borderId="4" xfId="0" applyFont="1" applyBorder="1" applyAlignment="1">
      <alignment horizontal="left" vertical="center" wrapText="1" shrinkToFit="1"/>
    </xf>
    <xf numFmtId="0" fontId="5" fillId="0" borderId="4" xfId="0" applyFont="1" applyBorder="1" applyAlignment="1">
      <alignment horizontal="left" vertical="top" wrapText="1" shrinkToFit="1"/>
    </xf>
    <xf numFmtId="164" fontId="5" fillId="0" borderId="4" xfId="0" applyNumberFormat="1" applyFont="1" applyFill="1" applyBorder="1" applyAlignment="1">
      <alignment horizontal="center" vertical="center" wrapText="1" shrinkToFit="1"/>
    </xf>
    <xf numFmtId="2" fontId="5" fillId="0" borderId="4" xfId="0" applyNumberFormat="1" applyFont="1" applyFill="1" applyBorder="1" applyAlignment="1">
      <alignment horizontal="center" vertical="center" wrapText="1" shrinkToFit="1"/>
    </xf>
    <xf numFmtId="0" fontId="5" fillId="0" borderId="4" xfId="0" applyFont="1" applyFill="1" applyBorder="1" applyAlignment="1">
      <alignment horizontal="center" vertical="center"/>
    </xf>
    <xf numFmtId="2" fontId="5" fillId="3" borderId="4" xfId="0" applyNumberFormat="1" applyFont="1" applyFill="1" applyBorder="1" applyAlignment="1">
      <alignment horizontal="center" vertical="center" wrapText="1" shrinkToFit="1"/>
    </xf>
    <xf numFmtId="0" fontId="5" fillId="0" borderId="4" xfId="0" applyFont="1" applyFill="1" applyBorder="1" applyAlignment="1">
      <alignment horizontal="left" vertical="top" wrapText="1" shrinkToFit="1"/>
    </xf>
    <xf numFmtId="0" fontId="10" fillId="0" borderId="4" xfId="0" applyFont="1" applyBorder="1" applyAlignment="1">
      <alignment horizontal="left" vertical="top" wrapText="1" shrinkToFit="1"/>
    </xf>
    <xf numFmtId="2" fontId="7" fillId="3" borderId="4" xfId="0" applyNumberFormat="1"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0" borderId="4" xfId="0" applyFont="1" applyFill="1" applyBorder="1" applyAlignment="1">
      <alignment horizontal="left" vertical="center" wrapText="1" shrinkToFit="1"/>
    </xf>
    <xf numFmtId="0" fontId="7" fillId="0" borderId="4" xfId="0" applyFont="1" applyFill="1" applyBorder="1" applyAlignment="1">
      <alignment horizontal="left" vertical="center" wrapText="1" shrinkToFit="1"/>
    </xf>
    <xf numFmtId="164" fontId="5" fillId="0" borderId="4" xfId="0" applyNumberFormat="1" applyFont="1" applyFill="1" applyBorder="1" applyAlignment="1">
      <alignment horizontal="center" vertical="center" wrapText="1" shrinkToFit="1"/>
    </xf>
    <xf numFmtId="0" fontId="5" fillId="0" borderId="4" xfId="0" applyFont="1" applyFill="1" applyBorder="1" applyAlignment="1">
      <alignment horizontal="center" vertical="center" wrapText="1"/>
    </xf>
    <xf numFmtId="0" fontId="7" fillId="0" borderId="4" xfId="0" applyFont="1" applyBorder="1" applyAlignment="1">
      <alignment horizontal="left" vertical="center" wrapText="1" shrinkToFit="1"/>
    </xf>
    <xf numFmtId="4" fontId="7" fillId="3" borderId="4" xfId="3" applyNumberFormat="1" applyFont="1" applyFill="1" applyBorder="1" applyAlignment="1">
      <alignment horizontal="center" vertical="center" wrapText="1"/>
    </xf>
    <xf numFmtId="0" fontId="7" fillId="3" borderId="4" xfId="0" applyNumberFormat="1" applyFont="1" applyFill="1" applyBorder="1" applyAlignment="1">
      <alignment horizontal="center" vertical="center" wrapText="1"/>
    </xf>
    <xf numFmtId="0" fontId="5" fillId="0" borderId="4" xfId="3" applyFont="1" applyFill="1" applyBorder="1" applyAlignment="1">
      <alignment horizontal="center" vertical="center" wrapText="1" shrinkToFit="1"/>
    </xf>
    <xf numFmtId="0" fontId="5" fillId="3" borderId="4" xfId="3" applyFont="1" applyFill="1" applyBorder="1" applyAlignment="1">
      <alignment horizontal="center" vertical="center" wrapText="1" shrinkToFit="1"/>
    </xf>
    <xf numFmtId="1" fontId="7" fillId="2" borderId="4" xfId="3" applyNumberFormat="1" applyFont="1" applyFill="1" applyBorder="1" applyAlignment="1">
      <alignment horizontal="center" vertical="center" wrapText="1"/>
    </xf>
    <xf numFmtId="0" fontId="5" fillId="0" borderId="4" xfId="3" applyNumberFormat="1" applyFont="1" applyFill="1" applyBorder="1" applyAlignment="1">
      <alignment horizontal="center" vertical="center" wrapText="1" shrinkToFit="1"/>
    </xf>
    <xf numFmtId="0" fontId="5" fillId="0" borderId="4" xfId="0" applyFont="1" applyFill="1" applyBorder="1" applyAlignment="1">
      <alignment horizontal="left" vertical="top" wrapText="1" shrinkToFit="1"/>
    </xf>
    <xf numFmtId="0" fontId="5" fillId="0" borderId="4" xfId="3" applyFont="1" applyFill="1" applyBorder="1" applyAlignment="1">
      <alignment horizontal="center" vertical="center" wrapText="1"/>
    </xf>
    <xf numFmtId="0" fontId="7" fillId="0" borderId="4" xfId="3" applyFont="1" applyFill="1" applyBorder="1" applyAlignment="1">
      <alignment horizontal="left" vertical="center" wrapText="1" shrinkToFit="1"/>
    </xf>
    <xf numFmtId="0" fontId="5" fillId="0" borderId="4" xfId="3" applyFont="1" applyFill="1" applyBorder="1" applyAlignment="1">
      <alignment horizontal="left" vertical="top" wrapText="1" shrinkToFit="1"/>
    </xf>
    <xf numFmtId="0" fontId="0" fillId="3" borderId="0" xfId="0" applyFill="1"/>
    <xf numFmtId="0" fontId="2" fillId="3" borderId="0" xfId="0" applyFont="1" applyFill="1"/>
    <xf numFmtId="43" fontId="0" fillId="0" borderId="0" xfId="1" applyFont="1"/>
    <xf numFmtId="43" fontId="2" fillId="3" borderId="0" xfId="1" applyFont="1" applyFill="1"/>
    <xf numFmtId="0" fontId="3" fillId="0" borderId="0" xfId="0" applyFont="1" applyAlignment="1">
      <alignment wrapText="1"/>
    </xf>
    <xf numFmtId="1" fontId="7" fillId="2" borderId="4" xfId="1" applyNumberFormat="1" applyFont="1" applyFill="1" applyBorder="1" applyAlignment="1">
      <alignment horizontal="center" vertical="center" wrapText="1"/>
    </xf>
    <xf numFmtId="1" fontId="7" fillId="2" borderId="4" xfId="2" applyNumberFormat="1" applyFont="1" applyFill="1" applyBorder="1" applyAlignment="1">
      <alignment horizontal="center" vertical="center" wrapText="1"/>
    </xf>
    <xf numFmtId="0" fontId="7" fillId="0" borderId="4" xfId="3" applyFont="1" applyFill="1" applyBorder="1" applyAlignment="1">
      <alignment vertical="center" wrapText="1" shrinkToFit="1"/>
    </xf>
    <xf numFmtId="2" fontId="5" fillId="0" borderId="4" xfId="0" applyNumberFormat="1" applyFont="1" applyFill="1" applyBorder="1" applyAlignment="1">
      <alignment horizontal="left" vertical="center" wrapText="1" shrinkToFit="1"/>
    </xf>
    <xf numFmtId="0" fontId="5" fillId="0" borderId="4" xfId="0" applyFont="1" applyFill="1" applyBorder="1" applyAlignment="1">
      <alignment vertical="center" wrapText="1" shrinkToFit="1"/>
    </xf>
    <xf numFmtId="0" fontId="5" fillId="0" borderId="4" xfId="0" applyFont="1" applyBorder="1" applyAlignment="1">
      <alignment vertical="center" wrapText="1" shrinkToFit="1"/>
    </xf>
    <xf numFmtId="0" fontId="7" fillId="0" borderId="4" xfId="0" applyFont="1" applyFill="1" applyBorder="1" applyAlignment="1">
      <alignment vertical="center" wrapText="1" shrinkToFit="1"/>
    </xf>
    <xf numFmtId="0" fontId="7" fillId="0" borderId="4" xfId="0" applyFont="1" applyBorder="1" applyAlignment="1">
      <alignment vertical="center" wrapText="1" shrinkToFit="1"/>
    </xf>
    <xf numFmtId="0" fontId="6" fillId="0" borderId="0" xfId="0" applyFont="1" applyAlignment="1">
      <alignment vertical="center"/>
    </xf>
    <xf numFmtId="0" fontId="6" fillId="0" borderId="0" xfId="0" applyFont="1" applyAlignment="1">
      <alignment vertical="center" wrapText="1"/>
    </xf>
    <xf numFmtId="164" fontId="5" fillId="0" borderId="6" xfId="0" applyNumberFormat="1" applyFont="1" applyFill="1" applyBorder="1" applyAlignment="1">
      <alignment horizontal="center" vertical="center" wrapText="1" shrinkToFit="1"/>
    </xf>
    <xf numFmtId="164" fontId="5" fillId="0" borderId="5" xfId="0" applyNumberFormat="1" applyFont="1" applyFill="1" applyBorder="1" applyAlignment="1">
      <alignment horizontal="center" vertical="center" wrapText="1" shrinkToFit="1"/>
    </xf>
    <xf numFmtId="0" fontId="5" fillId="0" borderId="4" xfId="3" applyNumberFormat="1" applyFont="1" applyFill="1" applyBorder="1" applyAlignment="1">
      <alignment horizontal="center" vertical="center" wrapText="1" shrinkToFit="1"/>
    </xf>
    <xf numFmtId="0" fontId="7" fillId="3" borderId="4" xfId="0" applyFont="1" applyFill="1" applyBorder="1" applyAlignment="1">
      <alignment horizontal="center" vertical="center" wrapText="1"/>
    </xf>
    <xf numFmtId="0" fontId="8" fillId="3" borderId="4" xfId="0" applyFont="1" applyFill="1" applyBorder="1" applyAlignment="1">
      <alignment horizontal="left" vertical="center" wrapText="1" shrinkToFit="1"/>
    </xf>
    <xf numFmtId="0" fontId="7" fillId="0" borderId="4" xfId="3" applyFont="1" applyFill="1" applyBorder="1" applyAlignment="1">
      <alignment horizontal="left" vertical="center" wrapText="1" shrinkToFit="1"/>
    </xf>
    <xf numFmtId="0" fontId="5" fillId="0" borderId="4" xfId="3" applyFont="1" applyFill="1" applyBorder="1" applyAlignment="1">
      <alignment horizontal="left" vertical="top" wrapText="1" shrinkToFit="1"/>
    </xf>
    <xf numFmtId="0" fontId="5" fillId="0" borderId="4" xfId="3" applyNumberFormat="1" applyFont="1" applyFill="1" applyBorder="1" applyAlignment="1">
      <alignment horizontal="center" vertical="center" wrapText="1" shrinkToFit="1"/>
    </xf>
    <xf numFmtId="0" fontId="7" fillId="0" borderId="6" xfId="3" applyFont="1" applyFill="1" applyBorder="1" applyAlignment="1">
      <alignment vertical="center" wrapText="1" shrinkToFit="1"/>
    </xf>
    <xf numFmtId="0" fontId="7" fillId="0" borderId="5" xfId="3" applyFont="1" applyFill="1" applyBorder="1" applyAlignment="1">
      <alignment vertical="center" wrapText="1" shrinkToFit="1"/>
    </xf>
    <xf numFmtId="0" fontId="8" fillId="3" borderId="4" xfId="3" applyFont="1" applyFill="1" applyBorder="1" applyAlignment="1">
      <alignment horizontal="left" vertical="center" wrapText="1" shrinkToFit="1"/>
    </xf>
    <xf numFmtId="0" fontId="7" fillId="0" borderId="4" xfId="3" applyFont="1" applyFill="1" applyBorder="1" applyAlignment="1">
      <alignment horizontal="left" vertical="center" wrapText="1"/>
    </xf>
    <xf numFmtId="0" fontId="5" fillId="0" borderId="4" xfId="3" applyFont="1" applyFill="1" applyBorder="1" applyAlignment="1">
      <alignment horizontal="left" vertical="center" wrapText="1"/>
    </xf>
    <xf numFmtId="0" fontId="5" fillId="0" borderId="4" xfId="3" applyFont="1" applyFill="1" applyBorder="1" applyAlignment="1">
      <alignment horizontal="center" vertical="center" wrapText="1"/>
    </xf>
    <xf numFmtId="0" fontId="7" fillId="0" borderId="6" xfId="3" applyFont="1" applyFill="1" applyBorder="1" applyAlignment="1">
      <alignment vertical="center" wrapText="1"/>
    </xf>
    <xf numFmtId="0" fontId="7" fillId="0" borderId="5" xfId="3" applyFont="1" applyFill="1" applyBorder="1" applyAlignment="1">
      <alignment vertical="center" wrapText="1"/>
    </xf>
    <xf numFmtId="0" fontId="5" fillId="0" borderId="4" xfId="3" applyFont="1" applyFill="1" applyBorder="1" applyAlignment="1">
      <alignment horizontal="left" vertical="center" wrapText="1" shrinkToFit="1"/>
    </xf>
    <xf numFmtId="0" fontId="5" fillId="0" borderId="4" xfId="3" applyFont="1" applyFill="1" applyBorder="1" applyAlignment="1">
      <alignment vertical="center" wrapText="1" shrinkToFit="1"/>
    </xf>
    <xf numFmtId="0" fontId="5" fillId="0" borderId="4" xfId="3" applyFont="1" applyFill="1" applyBorder="1" applyAlignment="1">
      <alignment horizontal="left" vertical="justify" wrapText="1" shrinkToFit="1"/>
    </xf>
    <xf numFmtId="0" fontId="7" fillId="0" borderId="4" xfId="3" applyFont="1" applyFill="1" applyBorder="1" applyAlignment="1">
      <alignment vertical="center" wrapText="1" shrinkToFit="1"/>
    </xf>
    <xf numFmtId="0" fontId="5" fillId="0" borderId="4" xfId="3" applyFont="1" applyFill="1" applyBorder="1" applyAlignment="1">
      <alignment vertical="justify" wrapText="1" shrinkToFit="1"/>
    </xf>
    <xf numFmtId="0" fontId="7" fillId="3" borderId="4" xfId="3" applyFont="1" applyFill="1" applyBorder="1" applyAlignment="1">
      <alignment horizontal="center" vertical="center" wrapText="1"/>
    </xf>
    <xf numFmtId="0" fontId="5" fillId="0" borderId="6" xfId="3" applyFont="1" applyFill="1" applyBorder="1" applyAlignment="1">
      <alignment horizontal="left" vertical="justify" wrapText="1" shrinkToFit="1"/>
    </xf>
    <xf numFmtId="0" fontId="5" fillId="0" borderId="5" xfId="3" applyFont="1" applyFill="1" applyBorder="1" applyAlignment="1">
      <alignment horizontal="left" vertical="justify" wrapText="1" shrinkToFit="1"/>
    </xf>
    <xf numFmtId="0" fontId="11" fillId="0" borderId="1" xfId="3" applyFont="1" applyBorder="1" applyAlignment="1">
      <alignment horizontal="left" vertical="center" wrapText="1"/>
    </xf>
    <xf numFmtId="0" fontId="11" fillId="0" borderId="2" xfId="3" applyFont="1" applyBorder="1" applyAlignment="1">
      <alignment horizontal="left" vertical="center" wrapText="1"/>
    </xf>
    <xf numFmtId="0" fontId="11" fillId="0" borderId="3" xfId="3" applyFont="1" applyBorder="1" applyAlignment="1">
      <alignment horizontal="left" vertical="center" wrapText="1"/>
    </xf>
    <xf numFmtId="0" fontId="5" fillId="0" borderId="4" xfId="3" applyFont="1" applyBorder="1" applyAlignment="1">
      <alignment horizontal="center" vertical="center" wrapText="1"/>
    </xf>
    <xf numFmtId="0" fontId="7" fillId="3" borderId="4" xfId="3" applyFont="1" applyFill="1" applyBorder="1" applyAlignment="1">
      <alignment vertical="center" wrapText="1" shrinkToFit="1"/>
    </xf>
    <xf numFmtId="0" fontId="7" fillId="3" borderId="4" xfId="3" applyFont="1" applyFill="1" applyBorder="1" applyAlignment="1">
      <alignment horizontal="center" vertical="center" wrapText="1" shrinkToFit="1"/>
    </xf>
    <xf numFmtId="164" fontId="7" fillId="3" borderId="4" xfId="3" applyNumberFormat="1" applyFont="1" applyFill="1" applyBorder="1" applyAlignment="1">
      <alignment horizontal="center" vertical="center" wrapText="1" shrinkToFit="1"/>
    </xf>
    <xf numFmtId="0" fontId="7" fillId="0" borderId="6" xfId="0" applyFont="1" applyBorder="1" applyAlignment="1">
      <alignment horizontal="left" vertical="center" wrapText="1" shrinkToFit="1"/>
    </xf>
    <xf numFmtId="0" fontId="7" fillId="0" borderId="5" xfId="0" applyFont="1" applyBorder="1" applyAlignment="1">
      <alignment horizontal="left" vertical="center" wrapText="1" shrinkToFit="1"/>
    </xf>
    <xf numFmtId="0" fontId="5" fillId="0" borderId="6" xfId="0" applyFont="1" applyBorder="1" applyAlignment="1">
      <alignment horizontal="left" vertical="top" wrapText="1" shrinkToFit="1"/>
    </xf>
    <xf numFmtId="0" fontId="5" fillId="0" borderId="5" xfId="0" applyFont="1" applyBorder="1" applyAlignment="1">
      <alignment horizontal="left" vertical="top" wrapText="1" shrinkToFit="1"/>
    </xf>
    <xf numFmtId="164" fontId="5" fillId="0" borderId="6" xfId="0" applyNumberFormat="1" applyFont="1" applyFill="1" applyBorder="1" applyAlignment="1">
      <alignment horizontal="center" vertical="center" wrapText="1" shrinkToFit="1"/>
    </xf>
    <xf numFmtId="164" fontId="5" fillId="0" borderId="5" xfId="0" applyNumberFormat="1" applyFont="1" applyFill="1" applyBorder="1" applyAlignment="1">
      <alignment horizontal="center" vertical="center" wrapText="1" shrinkToFit="1"/>
    </xf>
    <xf numFmtId="0" fontId="7" fillId="4" borderId="6" xfId="3" applyFont="1" applyFill="1" applyBorder="1" applyAlignment="1">
      <alignment horizontal="center" vertical="center" wrapText="1" shrinkToFit="1"/>
    </xf>
    <xf numFmtId="0" fontId="7" fillId="4" borderId="5" xfId="3" applyFont="1" applyFill="1" applyBorder="1" applyAlignment="1">
      <alignment horizontal="center" vertical="center" wrapText="1" shrinkToFit="1"/>
    </xf>
    <xf numFmtId="0" fontId="8" fillId="3" borderId="1" xfId="0" applyFont="1" applyFill="1" applyBorder="1" applyAlignment="1">
      <alignment horizontal="left" vertical="center" wrapText="1" shrinkToFit="1"/>
    </xf>
    <xf numFmtId="0" fontId="8" fillId="3" borderId="2" xfId="0" applyFont="1" applyFill="1" applyBorder="1" applyAlignment="1">
      <alignment horizontal="left" vertical="center" wrapText="1" shrinkToFit="1"/>
    </xf>
    <xf numFmtId="0" fontId="8" fillId="3" borderId="3" xfId="0" applyFont="1" applyFill="1" applyBorder="1" applyAlignment="1">
      <alignment horizontal="left" vertical="center" wrapText="1" shrinkToFit="1"/>
    </xf>
    <xf numFmtId="0" fontId="8" fillId="3" borderId="1" xfId="3" applyFont="1" applyFill="1" applyBorder="1" applyAlignment="1">
      <alignment horizontal="left" vertical="center" wrapText="1" shrinkToFit="1"/>
    </xf>
    <xf numFmtId="0" fontId="8" fillId="3" borderId="2" xfId="3" applyFont="1" applyFill="1" applyBorder="1" applyAlignment="1">
      <alignment horizontal="left" vertical="center" wrapText="1" shrinkToFit="1"/>
    </xf>
    <xf numFmtId="0" fontId="8" fillId="3" borderId="3" xfId="3" applyFont="1" applyFill="1" applyBorder="1" applyAlignment="1">
      <alignment horizontal="left" vertical="center" wrapText="1" shrinkToFit="1"/>
    </xf>
    <xf numFmtId="0" fontId="5" fillId="0" borderId="4" xfId="3" applyFont="1" applyFill="1" applyBorder="1" applyAlignment="1">
      <alignment horizontal="center" vertical="center" wrapText="1" shrinkToFit="1"/>
    </xf>
    <xf numFmtId="0" fontId="5" fillId="0" borderId="1" xfId="0" applyFont="1" applyFill="1" applyBorder="1" applyAlignment="1">
      <alignment horizontal="center" vertical="center" wrapText="1"/>
    </xf>
    <xf numFmtId="0" fontId="5" fillId="0" borderId="3" xfId="0" applyFont="1" applyFill="1" applyBorder="1" applyAlignment="1">
      <alignment horizontal="center" vertical="center" wrapText="1"/>
    </xf>
    <xf numFmtId="4" fontId="7" fillId="3" borderId="4" xfId="3" applyNumberFormat="1"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0" borderId="6" xfId="3" applyFont="1" applyFill="1" applyBorder="1" applyAlignment="1">
      <alignment horizontal="left" vertical="center" wrapText="1" shrinkToFit="1"/>
    </xf>
    <xf numFmtId="0" fontId="7" fillId="0" borderId="5" xfId="3" applyFont="1" applyFill="1" applyBorder="1" applyAlignment="1">
      <alignment horizontal="left" vertical="center" wrapText="1" shrinkToFit="1"/>
    </xf>
    <xf numFmtId="0" fontId="5" fillId="0" borderId="6" xfId="0" applyFont="1" applyBorder="1" applyAlignment="1">
      <alignment horizontal="left" vertical="center" wrapText="1" shrinkToFit="1"/>
    </xf>
    <xf numFmtId="0" fontId="5" fillId="0" borderId="5" xfId="0" applyFont="1" applyBorder="1" applyAlignment="1">
      <alignment horizontal="left" vertical="center" wrapText="1" shrinkToFit="1"/>
    </xf>
    <xf numFmtId="0" fontId="8" fillId="3" borderId="7" xfId="3" applyFont="1" applyFill="1" applyBorder="1" applyAlignment="1">
      <alignment horizontal="left" vertical="center" wrapText="1"/>
    </xf>
    <xf numFmtId="0" fontId="8" fillId="3" borderId="8" xfId="3" applyFont="1" applyFill="1" applyBorder="1" applyAlignment="1">
      <alignment horizontal="left" vertical="center" wrapText="1"/>
    </xf>
    <xf numFmtId="0" fontId="8" fillId="3" borderId="9" xfId="3" applyFont="1" applyFill="1" applyBorder="1" applyAlignment="1">
      <alignment horizontal="left" vertical="center" wrapText="1"/>
    </xf>
    <xf numFmtId="0" fontId="8" fillId="3" borderId="10" xfId="3" applyFont="1" applyFill="1" applyBorder="1" applyAlignment="1">
      <alignment horizontal="left" vertical="center" wrapText="1"/>
    </xf>
    <xf numFmtId="0" fontId="8" fillId="3" borderId="11" xfId="3" applyFont="1" applyFill="1" applyBorder="1" applyAlignment="1">
      <alignment horizontal="left" vertical="center" wrapText="1"/>
    </xf>
    <xf numFmtId="0" fontId="8" fillId="3" borderId="12" xfId="3" applyFont="1" applyFill="1" applyBorder="1" applyAlignment="1">
      <alignment horizontal="left" vertical="center" wrapText="1"/>
    </xf>
    <xf numFmtId="0" fontId="6" fillId="0" borderId="0" xfId="0" applyFont="1" applyAlignment="1">
      <alignment horizontal="left"/>
    </xf>
    <xf numFmtId="2" fontId="5" fillId="3" borderId="4" xfId="4" applyNumberFormat="1" applyFont="1" applyFill="1" applyBorder="1" applyAlignment="1">
      <alignment horizontal="center" vertical="center" wrapText="1" shrinkToFit="1"/>
    </xf>
    <xf numFmtId="1" fontId="5" fillId="2" borderId="4" xfId="0" applyNumberFormat="1" applyFont="1" applyFill="1" applyBorder="1" applyAlignment="1">
      <alignment horizontal="center" vertical="center" wrapText="1" shrinkToFit="1"/>
    </xf>
    <xf numFmtId="2" fontId="5" fillId="0" borderId="4" xfId="4" applyNumberFormat="1" applyFont="1" applyFill="1" applyBorder="1" applyAlignment="1">
      <alignment horizontal="center" vertical="center" wrapText="1" shrinkToFit="1"/>
    </xf>
    <xf numFmtId="4" fontId="5" fillId="0" borderId="4" xfId="3" applyNumberFormat="1" applyFont="1" applyFill="1" applyBorder="1" applyAlignment="1">
      <alignment horizontal="center" vertical="center" wrapText="1" shrinkToFit="1"/>
    </xf>
    <xf numFmtId="2" fontId="5" fillId="3" borderId="6" xfId="4" applyNumberFormat="1" applyFont="1" applyFill="1" applyBorder="1" applyAlignment="1">
      <alignment horizontal="center" vertical="center" wrapText="1" shrinkToFit="1"/>
    </xf>
    <xf numFmtId="1" fontId="5" fillId="2" borderId="6" xfId="0" applyNumberFormat="1" applyFont="1" applyFill="1" applyBorder="1" applyAlignment="1">
      <alignment horizontal="center" vertical="center" wrapText="1" shrinkToFit="1"/>
    </xf>
    <xf numFmtId="2" fontId="5" fillId="3" borderId="5" xfId="4" applyNumberFormat="1" applyFont="1" applyFill="1" applyBorder="1" applyAlignment="1">
      <alignment horizontal="center" vertical="center" wrapText="1" shrinkToFit="1"/>
    </xf>
    <xf numFmtId="1" fontId="5" fillId="2" borderId="5" xfId="0" applyNumberFormat="1" applyFont="1" applyFill="1" applyBorder="1" applyAlignment="1">
      <alignment horizontal="center" vertical="center" wrapText="1" shrinkToFit="1"/>
    </xf>
    <xf numFmtId="2" fontId="5" fillId="0" borderId="5" xfId="0" applyNumberFormat="1" applyFont="1" applyFill="1" applyBorder="1" applyAlignment="1">
      <alignment horizontal="center" vertical="center" wrapText="1" shrinkToFit="1"/>
    </xf>
    <xf numFmtId="0" fontId="5" fillId="0" borderId="5" xfId="0" applyFont="1" applyFill="1" applyBorder="1" applyAlignment="1">
      <alignment horizontal="left" vertical="top" wrapText="1" shrinkToFit="1"/>
    </xf>
    <xf numFmtId="0" fontId="7" fillId="0" borderId="5" xfId="0" applyFont="1" applyFill="1" applyBorder="1" applyAlignment="1">
      <alignment horizontal="left" vertical="center" wrapText="1" shrinkToFit="1"/>
    </xf>
    <xf numFmtId="0" fontId="8" fillId="3" borderId="5" xfId="0" applyFont="1" applyFill="1" applyBorder="1" applyAlignment="1">
      <alignment horizontal="left" vertical="center" wrapText="1" shrinkToFit="1"/>
    </xf>
    <xf numFmtId="0" fontId="5" fillId="0" borderId="4" xfId="0" applyFont="1" applyBorder="1" applyAlignment="1">
      <alignment horizontal="center" vertical="center"/>
    </xf>
    <xf numFmtId="164" fontId="5" fillId="0" borderId="4" xfId="0" applyNumberFormat="1" applyFont="1" applyFill="1" applyBorder="1" applyAlignment="1">
      <alignment horizontal="center" vertical="center" wrapText="1" shrinkToFit="1"/>
    </xf>
    <xf numFmtId="0" fontId="7" fillId="0" borderId="5" xfId="0" applyFont="1" applyFill="1" applyBorder="1" applyAlignment="1">
      <alignment horizontal="left" vertical="top" wrapText="1"/>
    </xf>
    <xf numFmtId="0" fontId="7" fillId="0" borderId="4" xfId="0" applyFont="1" applyBorder="1" applyAlignment="1">
      <alignment horizontal="left" vertical="top" wrapText="1" shrinkToFit="1"/>
    </xf>
    <xf numFmtId="0" fontId="7" fillId="0" borderId="4" xfId="0" applyFont="1" applyBorder="1" applyAlignment="1">
      <alignment horizontal="left" vertical="center" wrapText="1" shrinkToFit="1"/>
    </xf>
    <xf numFmtId="0" fontId="7" fillId="0" borderId="6" xfId="0" applyFont="1" applyFill="1" applyBorder="1" applyAlignment="1">
      <alignment horizontal="left" vertical="top" wrapText="1"/>
    </xf>
    <xf numFmtId="2" fontId="5" fillId="0" borderId="6" xfId="0" applyNumberFormat="1" applyFont="1" applyFill="1" applyBorder="1" applyAlignment="1">
      <alignment horizontal="center" vertical="center" wrapText="1" shrinkToFit="1"/>
    </xf>
    <xf numFmtId="164" fontId="5" fillId="0" borderId="13" xfId="0" applyNumberFormat="1" applyFont="1" applyFill="1" applyBorder="1" applyAlignment="1">
      <alignment horizontal="center" vertical="center" wrapText="1" shrinkToFit="1"/>
    </xf>
    <xf numFmtId="0" fontId="7" fillId="0" borderId="13" xfId="0" applyFont="1" applyBorder="1" applyAlignment="1">
      <alignment horizontal="left" vertical="top" wrapText="1" shrinkToFit="1"/>
    </xf>
    <xf numFmtId="0" fontId="7" fillId="0" borderId="13" xfId="0" applyFont="1" applyBorder="1" applyAlignment="1">
      <alignment horizontal="left" vertical="center" wrapText="1" shrinkToFit="1"/>
    </xf>
    <xf numFmtId="0" fontId="7" fillId="0" borderId="6" xfId="0" applyFont="1" applyBorder="1" applyAlignment="1">
      <alignment horizontal="left" vertical="top" wrapText="1" shrinkToFit="1"/>
    </xf>
    <xf numFmtId="0" fontId="7" fillId="0" borderId="5" xfId="0" applyFont="1" applyBorder="1" applyAlignment="1">
      <alignment horizontal="left" vertical="top" wrapText="1" shrinkToFit="1"/>
    </xf>
    <xf numFmtId="164" fontId="5" fillId="0" borderId="14" xfId="0" applyNumberFormat="1" applyFont="1" applyFill="1" applyBorder="1" applyAlignment="1">
      <alignment horizontal="center" vertical="center" wrapText="1" shrinkToFit="1"/>
    </xf>
    <xf numFmtId="0" fontId="7" fillId="0" borderId="5" xfId="0" applyFont="1" applyFill="1" applyBorder="1" applyAlignment="1">
      <alignment horizontal="left" vertical="center" wrapText="1" shrinkToFit="1"/>
    </xf>
    <xf numFmtId="0" fontId="7" fillId="0" borderId="13" xfId="0" applyFont="1" applyFill="1" applyBorder="1" applyAlignment="1">
      <alignment horizontal="left" vertical="top" wrapText="1"/>
    </xf>
    <xf numFmtId="0" fontId="7" fillId="0" borderId="13" xfId="0" applyFont="1" applyFill="1" applyBorder="1" applyAlignment="1">
      <alignment horizontal="left" vertical="center" wrapText="1" shrinkToFit="1"/>
    </xf>
    <xf numFmtId="0" fontId="8" fillId="3" borderId="4" xfId="0" applyFont="1" applyFill="1" applyBorder="1" applyAlignment="1">
      <alignment horizontal="left" vertical="center" wrapText="1"/>
    </xf>
    <xf numFmtId="1" fontId="5" fillId="2" borderId="6" xfId="4" applyNumberFormat="1" applyFont="1" applyFill="1" applyBorder="1" applyAlignment="1">
      <alignment horizontal="center" vertical="center" wrapText="1" shrinkToFit="1"/>
    </xf>
    <xf numFmtId="2" fontId="5" fillId="0" borderId="6" xfId="4" applyNumberFormat="1" applyFont="1" applyFill="1" applyBorder="1" applyAlignment="1">
      <alignment horizontal="center" vertical="center" wrapText="1" shrinkToFit="1"/>
    </xf>
    <xf numFmtId="0" fontId="7" fillId="0" borderId="5" xfId="0" applyNumberFormat="1" applyFont="1" applyFill="1" applyBorder="1" applyAlignment="1">
      <alignment horizontal="left" vertical="top" wrapText="1" shrinkToFit="1"/>
    </xf>
    <xf numFmtId="0" fontId="7" fillId="0" borderId="6" xfId="0" applyNumberFormat="1" applyFont="1" applyFill="1" applyBorder="1" applyAlignment="1">
      <alignment horizontal="left" vertical="top" wrapText="1" shrinkToFit="1"/>
    </xf>
    <xf numFmtId="0" fontId="7" fillId="0" borderId="6" xfId="0" applyFont="1" applyFill="1" applyBorder="1" applyAlignment="1">
      <alignment horizontal="left" vertical="center" wrapText="1" shrinkToFit="1"/>
    </xf>
    <xf numFmtId="1" fontId="5" fillId="2" borderId="4" xfId="4" applyNumberFormat="1" applyFont="1" applyFill="1" applyBorder="1" applyAlignment="1">
      <alignment horizontal="center" vertical="center" wrapText="1" shrinkToFit="1"/>
    </xf>
    <xf numFmtId="0" fontId="7" fillId="0" borderId="6" xfId="0" applyNumberFormat="1" applyFont="1" applyFill="1" applyBorder="1" applyAlignment="1">
      <alignment horizontal="left" vertical="top" wrapText="1" shrinkToFit="1"/>
    </xf>
    <xf numFmtId="0" fontId="7" fillId="0" borderId="4" xfId="0" applyNumberFormat="1" applyFont="1" applyFill="1" applyBorder="1" applyAlignment="1">
      <alignment horizontal="left" vertical="top" wrapText="1" shrinkToFit="1"/>
    </xf>
    <xf numFmtId="1" fontId="5" fillId="2" borderId="5" xfId="4" applyNumberFormat="1" applyFont="1" applyFill="1" applyBorder="1" applyAlignment="1">
      <alignment horizontal="center" vertical="center" wrapText="1" shrinkToFit="1"/>
    </xf>
    <xf numFmtId="0" fontId="5" fillId="0" borderId="5" xfId="0" applyNumberFormat="1" applyFont="1" applyFill="1" applyBorder="1" applyAlignment="1">
      <alignment horizontal="left" vertical="top" wrapText="1" shrinkToFit="1"/>
    </xf>
    <xf numFmtId="0" fontId="7" fillId="0" borderId="6" xfId="0" applyFont="1" applyFill="1" applyBorder="1" applyAlignment="1">
      <alignment horizontal="left" vertical="center" wrapText="1" shrinkToFit="1"/>
    </xf>
    <xf numFmtId="2" fontId="5" fillId="0" borderId="5" xfId="4" applyNumberFormat="1" applyFont="1" applyFill="1" applyBorder="1" applyAlignment="1">
      <alignment horizontal="center" vertical="center" wrapText="1" shrinkToFit="1"/>
    </xf>
    <xf numFmtId="0" fontId="7" fillId="0" borderId="5" xfId="0" applyNumberFormat="1" applyFont="1" applyFill="1" applyBorder="1" applyAlignment="1">
      <alignment horizontal="left" vertical="top" wrapText="1" shrinkToFit="1"/>
    </xf>
    <xf numFmtId="1" fontId="5" fillId="2" borderId="6" xfId="0" applyNumberFormat="1" applyFont="1" applyFill="1" applyBorder="1" applyAlignment="1">
      <alignment horizontal="center" vertical="center" wrapText="1"/>
    </xf>
    <xf numFmtId="2" fontId="5" fillId="0" borderId="6" xfId="0" applyNumberFormat="1" applyFont="1" applyFill="1" applyBorder="1" applyAlignment="1">
      <alignment horizontal="center" vertical="center" wrapText="1"/>
    </xf>
    <xf numFmtId="164" fontId="5" fillId="0" borderId="13" xfId="0" applyNumberFormat="1" applyFont="1" applyBorder="1" applyAlignment="1">
      <alignment horizontal="center" vertical="center" wrapText="1" shrinkToFit="1"/>
    </xf>
    <xf numFmtId="0" fontId="7" fillId="0" borderId="5" xfId="0" applyFont="1" applyFill="1" applyBorder="1" applyAlignment="1">
      <alignment horizontal="left" vertical="top" wrapText="1" shrinkToFit="1"/>
    </xf>
    <xf numFmtId="1" fontId="5" fillId="2" borderId="4" xfId="0" applyNumberFormat="1" applyFont="1" applyFill="1" applyBorder="1" applyAlignment="1">
      <alignment horizontal="center" vertical="center" wrapText="1"/>
    </xf>
    <xf numFmtId="2" fontId="5" fillId="0" borderId="4" xfId="0" applyNumberFormat="1" applyFont="1" applyFill="1" applyBorder="1" applyAlignment="1">
      <alignment horizontal="center" vertical="center" wrapText="1"/>
    </xf>
    <xf numFmtId="164" fontId="5" fillId="0" borderId="6" xfId="0" applyNumberFormat="1" applyFont="1" applyBorder="1" applyAlignment="1">
      <alignment horizontal="center" vertical="center" wrapText="1" shrinkToFit="1"/>
    </xf>
    <xf numFmtId="0" fontId="7" fillId="0" borderId="6" xfId="0" applyFont="1" applyFill="1" applyBorder="1" applyAlignment="1">
      <alignment horizontal="left" vertical="top" wrapText="1" shrinkToFit="1"/>
    </xf>
    <xf numFmtId="164" fontId="5" fillId="0" borderId="5" xfId="0" applyNumberFormat="1" applyFont="1" applyBorder="1" applyAlignment="1">
      <alignment horizontal="center" vertical="center" wrapText="1" shrinkToFit="1"/>
    </xf>
    <xf numFmtId="2" fontId="5" fillId="5" borderId="5" xfId="0" applyNumberFormat="1" applyFont="1" applyFill="1" applyBorder="1" applyAlignment="1">
      <alignment horizontal="center" vertical="center" wrapText="1"/>
    </xf>
    <xf numFmtId="2" fontId="5" fillId="5" borderId="4" xfId="0" applyNumberFormat="1" applyFont="1" applyFill="1" applyBorder="1" applyAlignment="1">
      <alignment horizontal="center" vertical="center" wrapText="1"/>
    </xf>
    <xf numFmtId="2" fontId="5" fillId="3" borderId="13" xfId="4" applyNumberFormat="1" applyFont="1" applyFill="1" applyBorder="1" applyAlignment="1">
      <alignment horizontal="center" vertical="center" wrapText="1" shrinkToFit="1"/>
    </xf>
    <xf numFmtId="1" fontId="5" fillId="2" borderId="5" xfId="0" applyNumberFormat="1" applyFont="1" applyFill="1" applyBorder="1" applyAlignment="1">
      <alignment horizontal="center" vertical="center" wrapText="1"/>
    </xf>
    <xf numFmtId="2" fontId="5" fillId="0" borderId="5" xfId="0" applyNumberFormat="1" applyFont="1" applyFill="1" applyBorder="1" applyAlignment="1">
      <alignment horizontal="center" vertical="center" wrapText="1"/>
    </xf>
    <xf numFmtId="0" fontId="7" fillId="0" borderId="13" xfId="0" applyFont="1" applyFill="1" applyBorder="1" applyAlignment="1">
      <alignment horizontal="left" vertical="top" wrapText="1" shrinkToFit="1"/>
    </xf>
    <xf numFmtId="0" fontId="8" fillId="3" borderId="4" xfId="0" applyFont="1" applyFill="1" applyBorder="1" applyAlignment="1">
      <alignment horizontal="left" vertical="center"/>
    </xf>
    <xf numFmtId="0" fontId="7" fillId="2" borderId="4" xfId="0" applyFont="1" applyFill="1" applyBorder="1" applyAlignment="1">
      <alignment horizontal="left" vertical="center"/>
    </xf>
    <xf numFmtId="0" fontId="7" fillId="0" borderId="4" xfId="0" applyFont="1" applyFill="1" applyBorder="1" applyAlignment="1">
      <alignment horizontal="left" vertical="center" wrapText="1"/>
    </xf>
    <xf numFmtId="0" fontId="5" fillId="0" borderId="4" xfId="0" applyFont="1" applyFill="1" applyBorder="1" applyAlignment="1">
      <alignment horizontal="left" vertical="center" wrapText="1"/>
    </xf>
    <xf numFmtId="0" fontId="7" fillId="0" borderId="4" xfId="0" applyFont="1" applyFill="1" applyBorder="1" applyAlignment="1">
      <alignment horizontal="left" vertical="center"/>
    </xf>
    <xf numFmtId="0" fontId="8" fillId="3" borderId="3" xfId="0" applyFont="1" applyFill="1" applyBorder="1" applyAlignment="1">
      <alignment horizontal="left" vertical="center"/>
    </xf>
    <xf numFmtId="0" fontId="8" fillId="3" borderId="2" xfId="0" applyFont="1" applyFill="1" applyBorder="1" applyAlignment="1">
      <alignment horizontal="left" vertical="center"/>
    </xf>
    <xf numFmtId="0" fontId="8" fillId="3" borderId="1" xfId="0" applyFont="1" applyFill="1" applyBorder="1" applyAlignment="1">
      <alignment horizontal="left" vertical="center"/>
    </xf>
    <xf numFmtId="0" fontId="7" fillId="6" borderId="6" xfId="0" applyFont="1" applyFill="1" applyBorder="1" applyAlignment="1">
      <alignment horizontal="left" vertical="top" wrapText="1" shrinkToFit="1"/>
    </xf>
    <xf numFmtId="0" fontId="7" fillId="0" borderId="13" xfId="0" applyNumberFormat="1" applyFont="1" applyFill="1" applyBorder="1" applyAlignment="1">
      <alignment horizontal="left" vertical="top" wrapText="1" shrinkToFit="1"/>
    </xf>
    <xf numFmtId="0" fontId="5" fillId="0" borderId="4" xfId="0" applyNumberFormat="1" applyFont="1" applyFill="1" applyBorder="1" applyAlignment="1">
      <alignment horizontal="left" vertical="top" wrapText="1" shrinkToFit="1"/>
    </xf>
    <xf numFmtId="0" fontId="7" fillId="0" borderId="4" xfId="0" applyFont="1" applyFill="1" applyBorder="1" applyAlignment="1">
      <alignment horizontal="left" vertical="center" wrapText="1" shrinkToFit="1"/>
    </xf>
    <xf numFmtId="0" fontId="5" fillId="0" borderId="4" xfId="0" applyNumberFormat="1" applyFont="1" applyFill="1" applyBorder="1" applyAlignment="1">
      <alignment horizontal="left" vertical="top" wrapText="1" shrinkToFit="1"/>
    </xf>
    <xf numFmtId="0" fontId="5" fillId="5" borderId="4" xfId="0" applyFont="1" applyFill="1" applyBorder="1" applyAlignment="1">
      <alignment horizontal="center" vertical="center" wrapText="1" shrinkToFit="1"/>
    </xf>
    <xf numFmtId="0" fontId="12" fillId="0" borderId="4" xfId="0" applyFont="1" applyBorder="1"/>
    <xf numFmtId="0" fontId="5" fillId="0" borderId="5" xfId="0" applyNumberFormat="1" applyFont="1" applyFill="1" applyBorder="1" applyAlignment="1">
      <alignment horizontal="left" vertical="top" wrapText="1" shrinkToFit="1"/>
    </xf>
    <xf numFmtId="0" fontId="5" fillId="0" borderId="6" xfId="0" applyNumberFormat="1" applyFont="1" applyFill="1" applyBorder="1" applyAlignment="1">
      <alignment horizontal="left" vertical="top" wrapText="1" shrinkToFit="1"/>
    </xf>
    <xf numFmtId="0" fontId="7" fillId="0" borderId="4" xfId="0" applyNumberFormat="1" applyFont="1" applyFill="1" applyBorder="1" applyAlignment="1">
      <alignment horizontal="left" vertical="top" wrapText="1" shrinkToFit="1"/>
    </xf>
    <xf numFmtId="0" fontId="5" fillId="0" borderId="4" xfId="0" applyFont="1" applyFill="1" applyBorder="1" applyAlignment="1">
      <alignment horizontal="center" vertical="center" wrapText="1" shrinkToFit="1"/>
    </xf>
    <xf numFmtId="164" fontId="5" fillId="0" borderId="5" xfId="0" applyNumberFormat="1" applyFont="1" applyFill="1" applyBorder="1" applyAlignment="1">
      <alignment horizontal="center" vertical="center" wrapText="1"/>
    </xf>
    <xf numFmtId="0" fontId="7" fillId="0" borderId="5" xfId="0" applyFont="1" applyFill="1" applyBorder="1" applyAlignment="1">
      <alignment horizontal="left" vertical="center" wrapText="1"/>
    </xf>
    <xf numFmtId="164" fontId="5" fillId="0" borderId="6" xfId="0" applyNumberFormat="1" applyFont="1" applyFill="1" applyBorder="1" applyAlignment="1">
      <alignment horizontal="center" vertical="center" wrapText="1"/>
    </xf>
    <xf numFmtId="0" fontId="7" fillId="0" borderId="6" xfId="0" applyFont="1" applyFill="1" applyBorder="1" applyAlignment="1">
      <alignment horizontal="left" vertical="center" wrapText="1"/>
    </xf>
    <xf numFmtId="0" fontId="5" fillId="0" borderId="5" xfId="0" applyFont="1" applyFill="1" applyBorder="1" applyAlignment="1">
      <alignment horizontal="center" vertical="center" wrapText="1" shrinkToFit="1"/>
    </xf>
    <xf numFmtId="0" fontId="5" fillId="2" borderId="4" xfId="0" applyFont="1" applyFill="1" applyBorder="1" applyAlignment="1">
      <alignment horizontal="center" vertical="center" wrapText="1" shrinkToFit="1"/>
    </xf>
    <xf numFmtId="0" fontId="5" fillId="0" borderId="5" xfId="0" applyFont="1" applyFill="1" applyBorder="1" applyAlignment="1">
      <alignment horizontal="center" vertical="center" wrapText="1" shrinkToFit="1"/>
    </xf>
    <xf numFmtId="0" fontId="5" fillId="0" borderId="5" xfId="0" applyFont="1" applyFill="1" applyBorder="1" applyAlignment="1">
      <alignment horizontal="left" vertical="top" wrapText="1" shrinkToFit="1"/>
    </xf>
    <xf numFmtId="0" fontId="5" fillId="2" borderId="5" xfId="0" applyFont="1" applyFill="1" applyBorder="1" applyAlignment="1">
      <alignment horizontal="center" vertical="center" wrapText="1" shrinkToFit="1"/>
    </xf>
    <xf numFmtId="0" fontId="5" fillId="0" borderId="13" xfId="0" applyFont="1" applyFill="1" applyBorder="1" applyAlignment="1">
      <alignment horizontal="center" vertical="center" wrapText="1" shrinkToFit="1"/>
    </xf>
    <xf numFmtId="0" fontId="5" fillId="0" borderId="13" xfId="0" applyFont="1" applyFill="1" applyBorder="1" applyAlignment="1">
      <alignment horizontal="left" vertical="top" wrapText="1" shrinkToFit="1"/>
    </xf>
    <xf numFmtId="0" fontId="5" fillId="5" borderId="6" xfId="0" applyFont="1" applyFill="1" applyBorder="1" applyAlignment="1">
      <alignment horizontal="center" vertical="center" wrapText="1" shrinkToFit="1"/>
    </xf>
    <xf numFmtId="0" fontId="5" fillId="0" borderId="6" xfId="0" applyNumberFormat="1" applyFont="1" applyFill="1" applyBorder="1" applyAlignment="1">
      <alignment horizontal="left" vertical="top" wrapText="1" shrinkToFit="1"/>
    </xf>
    <xf numFmtId="0" fontId="7" fillId="0" borderId="4" xfId="0" applyFont="1" applyFill="1" applyBorder="1" applyAlignment="1">
      <alignment horizontal="left" vertical="top" wrapText="1" shrinkToFit="1"/>
    </xf>
    <xf numFmtId="0" fontId="7" fillId="0" borderId="4" xfId="0" applyNumberFormat="1" applyFont="1" applyFill="1" applyBorder="1" applyAlignment="1">
      <alignment vertical="top" wrapText="1" shrinkToFit="1"/>
    </xf>
    <xf numFmtId="0" fontId="7" fillId="0" borderId="13" xfId="0" applyNumberFormat="1" applyFont="1" applyFill="1" applyBorder="1" applyAlignment="1">
      <alignment horizontal="left" vertical="top" wrapText="1" shrinkToFit="1"/>
    </xf>
    <xf numFmtId="1" fontId="13" fillId="2" borderId="6" xfId="4" applyNumberFormat="1" applyFont="1" applyFill="1" applyBorder="1" applyAlignment="1">
      <alignment horizontal="center" vertical="center" wrapText="1" shrinkToFit="1"/>
    </xf>
    <xf numFmtId="0" fontId="7" fillId="0" borderId="4" xfId="0" applyNumberFormat="1" applyFont="1" applyFill="1" applyBorder="1" applyAlignment="1">
      <alignment vertical="top" wrapText="1" shrinkToFit="1"/>
    </xf>
    <xf numFmtId="1" fontId="13" fillId="2" borderId="4" xfId="4" applyNumberFormat="1" applyFont="1" applyFill="1" applyBorder="1" applyAlignment="1">
      <alignment horizontal="center" vertical="center" wrapText="1" shrinkToFit="1"/>
    </xf>
    <xf numFmtId="0" fontId="7" fillId="0" borderId="5" xfId="0" applyNumberFormat="1" applyFont="1" applyFill="1" applyBorder="1" applyAlignment="1">
      <alignment vertical="top" wrapText="1" shrinkToFit="1"/>
    </xf>
    <xf numFmtId="0" fontId="7" fillId="0" borderId="13" xfId="0" applyNumberFormat="1" applyFont="1" applyFill="1" applyBorder="1" applyAlignment="1">
      <alignment vertical="top" wrapText="1" shrinkToFit="1"/>
    </xf>
    <xf numFmtId="0" fontId="7" fillId="0" borderId="6" xfId="0" applyNumberFormat="1" applyFont="1" applyFill="1" applyBorder="1" applyAlignment="1">
      <alignment vertical="top" wrapText="1" shrinkToFit="1"/>
    </xf>
    <xf numFmtId="1" fontId="13" fillId="2" borderId="5" xfId="4" applyNumberFormat="1" applyFont="1" applyFill="1" applyBorder="1" applyAlignment="1">
      <alignment horizontal="center" vertical="center" wrapText="1" shrinkToFit="1"/>
    </xf>
    <xf numFmtId="164" fontId="7" fillId="3" borderId="4" xfId="0" applyNumberFormat="1" applyFont="1" applyFill="1" applyBorder="1" applyAlignment="1">
      <alignment horizontal="center" vertical="center" wrapText="1" shrinkToFit="1"/>
    </xf>
    <xf numFmtId="0" fontId="7" fillId="4" borderId="5" xfId="0" applyFont="1" applyFill="1" applyBorder="1" applyAlignment="1">
      <alignment horizontal="center" vertical="center" wrapText="1" shrinkToFit="1"/>
    </xf>
    <xf numFmtId="0" fontId="7" fillId="3" borderId="4" xfId="0" applyFont="1" applyFill="1" applyBorder="1" applyAlignment="1">
      <alignment horizontal="center" vertical="center" wrapText="1" shrinkToFit="1"/>
    </xf>
    <xf numFmtId="0" fontId="7" fillId="4" borderId="6" xfId="0" applyFont="1" applyFill="1" applyBorder="1" applyAlignment="1">
      <alignment horizontal="center" vertical="center" wrapText="1" shrinkToFit="1"/>
    </xf>
    <xf numFmtId="4" fontId="3" fillId="0" borderId="3" xfId="0" applyNumberFormat="1"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1" fontId="6" fillId="2" borderId="4" xfId="2" applyNumberFormat="1" applyFont="1" applyFill="1" applyBorder="1" applyAlignment="1">
      <alignment horizontal="center" vertical="center" wrapText="1"/>
    </xf>
    <xf numFmtId="0" fontId="14" fillId="0" borderId="3" xfId="0" applyFont="1" applyFill="1" applyBorder="1" applyAlignment="1">
      <alignment horizontal="left" vertical="center" wrapText="1"/>
    </xf>
    <xf numFmtId="0" fontId="14" fillId="0" borderId="2"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6" fillId="0" borderId="0" xfId="0" applyFont="1" applyAlignment="1"/>
    <xf numFmtId="4" fontId="3" fillId="3" borderId="4" xfId="0" applyNumberFormat="1" applyFont="1" applyFill="1" applyBorder="1" applyAlignment="1">
      <alignment horizontal="center" vertical="center" wrapText="1" shrinkToFit="1"/>
    </xf>
    <xf numFmtId="1" fontId="3" fillId="2" borderId="4" xfId="0" applyNumberFormat="1" applyFont="1" applyFill="1" applyBorder="1" applyAlignment="1">
      <alignment horizontal="center" vertical="center" wrapText="1" shrinkToFit="1"/>
    </xf>
    <xf numFmtId="0" fontId="5" fillId="0" borderId="4" xfId="0" applyFont="1" applyFill="1" applyBorder="1" applyAlignment="1">
      <alignment horizontal="left" vertical="center" wrapText="1" shrinkToFit="1"/>
    </xf>
    <xf numFmtId="0" fontId="3" fillId="0" borderId="4" xfId="0" applyNumberFormat="1" applyFont="1" applyFill="1" applyBorder="1" applyAlignment="1">
      <alignment horizontal="center" vertical="center" wrapText="1" shrinkToFit="1"/>
    </xf>
    <xf numFmtId="0" fontId="6" fillId="0" borderId="4" xfId="0" applyFont="1" applyFill="1" applyBorder="1" applyAlignment="1">
      <alignment vertical="top" wrapText="1" shrinkToFit="1"/>
    </xf>
    <xf numFmtId="0" fontId="3" fillId="0" borderId="4" xfId="0" applyFont="1" applyFill="1" applyBorder="1" applyAlignment="1">
      <alignment horizontal="left" vertical="top" wrapText="1" shrinkToFit="1"/>
    </xf>
    <xf numFmtId="0" fontId="5" fillId="0" borderId="4" xfId="0" applyFont="1" applyFill="1" applyBorder="1" applyAlignment="1">
      <alignment horizontal="left" vertical="center" wrapText="1" shrinkToFit="1"/>
    </xf>
    <xf numFmtId="0" fontId="17" fillId="3" borderId="4" xfId="0" applyFont="1" applyFill="1" applyBorder="1" applyAlignment="1">
      <alignment horizontal="left" vertical="center" wrapText="1" shrinkToFit="1"/>
    </xf>
    <xf numFmtId="0" fontId="3" fillId="0" borderId="4" xfId="0" applyFont="1" applyFill="1" applyBorder="1" applyAlignment="1">
      <alignment horizontal="left" vertical="center" wrapText="1" shrinkToFit="1"/>
    </xf>
    <xf numFmtId="0" fontId="3" fillId="0" borderId="6" xfId="0" applyNumberFormat="1" applyFont="1" applyFill="1" applyBorder="1" applyAlignment="1">
      <alignment vertical="center" wrapText="1" shrinkToFit="1"/>
    </xf>
    <xf numFmtId="0" fontId="6" fillId="0" borderId="6" xfId="0" applyFont="1" applyFill="1" applyBorder="1" applyAlignment="1">
      <alignment vertical="top" wrapText="1" shrinkToFit="1"/>
    </xf>
    <xf numFmtId="0" fontId="3" fillId="0" borderId="6" xfId="0" applyFont="1" applyFill="1" applyBorder="1" applyAlignment="1">
      <alignment vertical="top" wrapText="1" shrinkToFit="1"/>
    </xf>
    <xf numFmtId="0" fontId="3" fillId="0" borderId="6" xfId="0" applyFont="1" applyFill="1" applyBorder="1" applyAlignment="1">
      <alignment vertical="center" wrapText="1" shrinkToFit="1"/>
    </xf>
    <xf numFmtId="0" fontId="3" fillId="0" borderId="4" xfId="0" applyNumberFormat="1" applyFont="1" applyFill="1" applyBorder="1" applyAlignment="1">
      <alignment horizontal="center" vertical="center" wrapText="1" shrinkToFit="1"/>
    </xf>
    <xf numFmtId="0" fontId="15" fillId="0" borderId="5" xfId="0" applyFont="1" applyFill="1" applyBorder="1" applyAlignment="1">
      <alignment horizontal="left" vertical="top" wrapText="1" shrinkToFit="1"/>
    </xf>
    <xf numFmtId="0" fontId="18" fillId="0" borderId="4" xfId="0" applyFont="1" applyFill="1" applyBorder="1" applyAlignment="1">
      <alignment horizontal="left" vertical="top" wrapText="1" shrinkToFit="1"/>
    </xf>
    <xf numFmtId="0" fontId="3" fillId="0" borderId="4" xfId="0" applyFont="1" applyFill="1" applyBorder="1" applyAlignment="1">
      <alignment vertical="center" wrapText="1" shrinkToFit="1"/>
    </xf>
    <xf numFmtId="0" fontId="15" fillId="0" borderId="6" xfId="0" applyFont="1" applyFill="1" applyBorder="1" applyAlignment="1">
      <alignment horizontal="left" vertical="top" wrapText="1" shrinkToFit="1"/>
    </xf>
    <xf numFmtId="0" fontId="16" fillId="0" borderId="4" xfId="0" applyFont="1" applyFill="1" applyBorder="1" applyAlignment="1">
      <alignment horizontal="left" vertical="top" wrapText="1" shrinkToFit="1"/>
    </xf>
    <xf numFmtId="0" fontId="3" fillId="0" borderId="4" xfId="0" applyFont="1" applyFill="1" applyBorder="1" applyAlignment="1">
      <alignment horizontal="left" vertical="top" wrapText="1" shrinkToFit="1"/>
    </xf>
    <xf numFmtId="0" fontId="15" fillId="0" borderId="13" xfId="0" applyFont="1" applyFill="1" applyBorder="1" applyAlignment="1">
      <alignment horizontal="left" vertical="top" wrapText="1" shrinkToFit="1"/>
    </xf>
    <xf numFmtId="0" fontId="6" fillId="0" borderId="5" xfId="0" applyFont="1" applyFill="1" applyBorder="1" applyAlignment="1">
      <alignment horizontal="left" vertical="top" wrapText="1" shrinkToFit="1"/>
    </xf>
    <xf numFmtId="0" fontId="6" fillId="0" borderId="6" xfId="0" applyFont="1" applyFill="1" applyBorder="1" applyAlignment="1">
      <alignment horizontal="left" vertical="top" wrapText="1" shrinkToFit="1"/>
    </xf>
    <xf numFmtId="0" fontId="17" fillId="3" borderId="3" xfId="0" applyFont="1" applyFill="1" applyBorder="1" applyAlignment="1">
      <alignment horizontal="left" vertical="center" wrapText="1" shrinkToFit="1"/>
    </xf>
    <xf numFmtId="0" fontId="17" fillId="3" borderId="2" xfId="0" applyFont="1" applyFill="1" applyBorder="1" applyAlignment="1">
      <alignment horizontal="left" vertical="center" wrapText="1" shrinkToFit="1"/>
    </xf>
    <xf numFmtId="0" fontId="17" fillId="3" borderId="1" xfId="0" applyFont="1" applyFill="1" applyBorder="1" applyAlignment="1">
      <alignment horizontal="left" vertical="center" wrapText="1" shrinkToFit="1"/>
    </xf>
    <xf numFmtId="0" fontId="5" fillId="0" borderId="5" xfId="3" applyNumberFormat="1" applyFont="1" applyFill="1" applyBorder="1" applyAlignment="1">
      <alignment horizontal="center" vertical="center" wrapText="1" shrinkToFit="1"/>
    </xf>
    <xf numFmtId="0" fontId="5" fillId="0" borderId="5" xfId="3" applyFont="1" applyFill="1" applyBorder="1" applyAlignment="1">
      <alignment horizontal="left" vertical="center" wrapText="1" shrinkToFit="1"/>
    </xf>
    <xf numFmtId="0" fontId="5" fillId="0" borderId="6" xfId="3" applyNumberFormat="1" applyFont="1" applyFill="1" applyBorder="1" applyAlignment="1">
      <alignment horizontal="center" vertical="center" wrapText="1" shrinkToFit="1"/>
    </xf>
    <xf numFmtId="0" fontId="5" fillId="0" borderId="6" xfId="3" applyFont="1" applyFill="1" applyBorder="1" applyAlignment="1">
      <alignment horizontal="left" vertical="center" wrapText="1" shrinkToFit="1"/>
    </xf>
    <xf numFmtId="0" fontId="5" fillId="0" borderId="4" xfId="0" applyNumberFormat="1" applyFont="1" applyFill="1" applyBorder="1" applyAlignment="1">
      <alignment horizontal="center" vertical="center" wrapText="1" shrinkToFit="1"/>
    </xf>
    <xf numFmtId="0" fontId="5" fillId="0" borderId="5" xfId="0" applyNumberFormat="1" applyFont="1" applyFill="1" applyBorder="1" applyAlignment="1">
      <alignment horizontal="center" vertical="center" wrapText="1" shrinkToFit="1"/>
    </xf>
    <xf numFmtId="0" fontId="5" fillId="0" borderId="5" xfId="0" applyFont="1" applyFill="1" applyBorder="1" applyAlignment="1">
      <alignment horizontal="left" vertical="center" wrapText="1" shrinkToFit="1"/>
    </xf>
    <xf numFmtId="0" fontId="5" fillId="0" borderId="6" xfId="0" applyNumberFormat="1" applyFont="1" applyFill="1" applyBorder="1" applyAlignment="1">
      <alignment horizontal="center" vertical="center" wrapText="1" shrinkToFit="1"/>
    </xf>
    <xf numFmtId="0" fontId="5" fillId="0" borderId="6" xfId="0" applyFont="1" applyFill="1" applyBorder="1" applyAlignment="1">
      <alignment horizontal="left" vertical="top" wrapText="1" shrinkToFit="1"/>
    </xf>
    <xf numFmtId="0" fontId="5" fillId="0" borderId="6" xfId="0" applyFont="1" applyFill="1" applyBorder="1" applyAlignment="1">
      <alignment horizontal="left" vertical="center" wrapText="1" shrinkToFit="1"/>
    </xf>
    <xf numFmtId="0" fontId="3" fillId="0" borderId="5" xfId="0" applyNumberFormat="1" applyFont="1" applyFill="1" applyBorder="1" applyAlignment="1">
      <alignment horizontal="center" vertical="center" wrapText="1" shrinkToFit="1"/>
    </xf>
    <xf numFmtId="0" fontId="3" fillId="0" borderId="5" xfId="0" applyFont="1" applyFill="1" applyBorder="1" applyAlignment="1">
      <alignment horizontal="left" vertical="top" wrapText="1" shrinkToFit="1"/>
    </xf>
    <xf numFmtId="0" fontId="3" fillId="0" borderId="5" xfId="0" applyFont="1" applyFill="1" applyBorder="1" applyAlignment="1">
      <alignment horizontal="left" vertical="center" wrapText="1" shrinkToFit="1"/>
    </xf>
    <xf numFmtId="0" fontId="3" fillId="0" borderId="6" xfId="0" applyNumberFormat="1" applyFont="1" applyFill="1" applyBorder="1" applyAlignment="1">
      <alignment horizontal="center" vertical="center" wrapText="1" shrinkToFit="1"/>
    </xf>
    <xf numFmtId="0" fontId="3" fillId="0" borderId="6" xfId="0" applyFont="1" applyFill="1" applyBorder="1" applyAlignment="1">
      <alignment horizontal="left" vertical="top" wrapText="1" shrinkToFit="1"/>
    </xf>
    <xf numFmtId="0" fontId="3" fillId="0" borderId="6" xfId="0" applyFont="1" applyFill="1" applyBorder="1" applyAlignment="1">
      <alignment horizontal="left" vertical="center" wrapText="1" shrinkToFit="1"/>
    </xf>
    <xf numFmtId="0" fontId="6" fillId="0" borderId="5" xfId="0" applyFont="1" applyFill="1" applyBorder="1" applyAlignment="1">
      <alignment vertical="top" wrapText="1" shrinkToFit="1"/>
    </xf>
    <xf numFmtId="0" fontId="3" fillId="0" borderId="4" xfId="0" applyFont="1" applyFill="1" applyBorder="1" applyAlignment="1">
      <alignment horizontal="left" vertical="center" wrapText="1" shrinkToFit="1"/>
    </xf>
    <xf numFmtId="0" fontId="3" fillId="0" borderId="4" xfId="0" applyFont="1" applyFill="1" applyBorder="1" applyAlignment="1">
      <alignment horizontal="center" wrapText="1"/>
    </xf>
    <xf numFmtId="0" fontId="6" fillId="0" borderId="6" xfId="0" applyFont="1" applyFill="1" applyBorder="1" applyAlignment="1">
      <alignment vertical="top" wrapText="1" shrinkToFit="1"/>
    </xf>
    <xf numFmtId="0" fontId="6" fillId="0" borderId="5" xfId="0" applyFont="1" applyFill="1" applyBorder="1" applyAlignment="1">
      <alignment vertical="center" wrapText="1" shrinkToFit="1"/>
    </xf>
    <xf numFmtId="0" fontId="6" fillId="0" borderId="6" xfId="0" applyFont="1" applyFill="1" applyBorder="1" applyAlignment="1">
      <alignment vertical="center" wrapText="1" shrinkToFit="1"/>
    </xf>
    <xf numFmtId="0" fontId="15" fillId="0" borderId="5" xfId="0" applyFont="1" applyFill="1" applyBorder="1" applyAlignment="1">
      <alignment vertical="center" wrapText="1" shrinkToFit="1"/>
    </xf>
    <xf numFmtId="0" fontId="15" fillId="0" borderId="13" xfId="0" applyFont="1" applyFill="1" applyBorder="1" applyAlignment="1">
      <alignment vertical="center" wrapText="1" shrinkToFit="1"/>
    </xf>
    <xf numFmtId="0" fontId="15" fillId="0" borderId="6" xfId="0" applyFont="1" applyFill="1" applyBorder="1" applyAlignment="1">
      <alignment vertical="center" wrapText="1" shrinkToFit="1"/>
    </xf>
    <xf numFmtId="0" fontId="16" fillId="0" borderId="4" xfId="0" applyFont="1" applyFill="1" applyBorder="1" applyAlignment="1">
      <alignment horizontal="left" vertical="center" wrapText="1" shrinkToFit="1"/>
    </xf>
    <xf numFmtId="0" fontId="6" fillId="0" borderId="13" xfId="0" applyFont="1" applyFill="1" applyBorder="1" applyAlignment="1">
      <alignment vertical="center" wrapText="1" shrinkToFit="1"/>
    </xf>
    <xf numFmtId="2" fontId="3" fillId="3" borderId="4" xfId="0" applyNumberFormat="1" applyFont="1" applyFill="1" applyBorder="1" applyAlignment="1">
      <alignment horizontal="center" vertical="center" wrapText="1" shrinkToFit="1"/>
    </xf>
    <xf numFmtId="0" fontId="3" fillId="0" borderId="4" xfId="0" applyFont="1" applyFill="1" applyBorder="1" applyAlignment="1">
      <alignment horizontal="center" vertical="center" wrapText="1"/>
    </xf>
    <xf numFmtId="2" fontId="5" fillId="3" borderId="4" xfId="0" applyNumberFormat="1" applyFont="1" applyFill="1" applyBorder="1" applyAlignment="1">
      <alignment horizontal="center" vertical="center"/>
    </xf>
    <xf numFmtId="0" fontId="3" fillId="0" borderId="4" xfId="0" applyFont="1" applyFill="1" applyBorder="1" applyAlignment="1">
      <alignment horizontal="left" vertical="center" wrapText="1"/>
    </xf>
    <xf numFmtId="0" fontId="3" fillId="0" borderId="4" xfId="0" applyFont="1" applyFill="1" applyBorder="1" applyAlignment="1">
      <alignment horizontal="center" vertical="center" wrapText="1" shrinkToFit="1"/>
    </xf>
    <xf numFmtId="0" fontId="6" fillId="3" borderId="4" xfId="0" applyFont="1" applyFill="1" applyBorder="1" applyAlignment="1">
      <alignment horizontal="center" vertical="center" wrapText="1"/>
    </xf>
    <xf numFmtId="4" fontId="6" fillId="3" borderId="4" xfId="0" applyNumberFormat="1" applyFont="1" applyFill="1" applyBorder="1" applyAlignment="1">
      <alignment horizontal="center" vertical="center" wrapText="1"/>
    </xf>
    <xf numFmtId="0" fontId="6" fillId="3" borderId="4" xfId="0" applyFont="1" applyFill="1" applyBorder="1" applyAlignment="1">
      <alignment horizontal="center" vertical="center" wrapText="1"/>
    </xf>
    <xf numFmtId="164" fontId="6" fillId="3" borderId="4" xfId="0" applyNumberFormat="1" applyFont="1" applyFill="1" applyBorder="1" applyAlignment="1">
      <alignment horizontal="center" vertical="center" wrapText="1" shrinkToFit="1"/>
    </xf>
    <xf numFmtId="0" fontId="6" fillId="4" borderId="5" xfId="0" applyFont="1" applyFill="1" applyBorder="1" applyAlignment="1">
      <alignment horizontal="center" vertical="center" wrapText="1" shrinkToFit="1"/>
    </xf>
    <xf numFmtId="0" fontId="6" fillId="3" borderId="4" xfId="0" applyFont="1" applyFill="1" applyBorder="1" applyAlignment="1">
      <alignment horizontal="center" vertical="center" wrapText="1" shrinkToFit="1"/>
    </xf>
    <xf numFmtId="4" fontId="6" fillId="3" borderId="4" xfId="0" applyNumberFormat="1" applyFont="1" applyFill="1" applyBorder="1" applyAlignment="1">
      <alignment horizontal="center" vertical="center" wrapText="1"/>
    </xf>
    <xf numFmtId="0" fontId="6" fillId="4" borderId="6" xfId="0" applyFont="1" applyFill="1" applyBorder="1" applyAlignment="1">
      <alignment horizontal="center" vertical="center" wrapText="1" shrinkToFit="1"/>
    </xf>
    <xf numFmtId="4" fontId="21" fillId="0" borderId="3" xfId="0" applyNumberFormat="1" applyFont="1" applyFill="1" applyBorder="1" applyAlignment="1">
      <alignment horizontal="center" vertical="center" wrapText="1"/>
    </xf>
    <xf numFmtId="4" fontId="21" fillId="0" borderId="1" xfId="0" applyNumberFormat="1" applyFont="1" applyFill="1" applyBorder="1" applyAlignment="1">
      <alignment horizontal="center" vertical="center" wrapText="1"/>
    </xf>
    <xf numFmtId="0" fontId="3" fillId="0" borderId="0" xfId="0" applyFont="1" applyAlignment="1">
      <alignment horizontal="left"/>
    </xf>
    <xf numFmtId="0" fontId="5" fillId="3" borderId="4" xfId="0" applyFont="1" applyFill="1" applyBorder="1" applyAlignment="1">
      <alignment horizontal="center" vertical="center" wrapText="1" shrinkToFit="1"/>
    </xf>
    <xf numFmtId="0" fontId="5" fillId="0" borderId="4" xfId="0" applyFont="1" applyFill="1" applyBorder="1" applyAlignment="1">
      <alignment horizontal="center" vertical="center" wrapText="1" shrinkToFit="1"/>
    </xf>
    <xf numFmtId="0" fontId="7" fillId="0" borderId="4" xfId="0" applyFont="1" applyFill="1" applyBorder="1" applyAlignment="1">
      <alignment horizontal="left" vertical="top" wrapText="1" shrinkToFit="1"/>
    </xf>
    <xf numFmtId="0" fontId="7" fillId="0" borderId="4" xfId="0" applyFont="1" applyBorder="1" applyAlignment="1">
      <alignment horizontal="left" vertical="center"/>
    </xf>
    <xf numFmtId="1" fontId="5" fillId="2" borderId="4" xfId="5" applyNumberFormat="1" applyFont="1" applyFill="1" applyBorder="1" applyAlignment="1">
      <alignment horizontal="center" vertical="center" wrapText="1" shrinkToFit="1"/>
    </xf>
    <xf numFmtId="2" fontId="5" fillId="3" borderId="4" xfId="5" applyNumberFormat="1" applyFont="1" applyFill="1" applyBorder="1" applyAlignment="1">
      <alignment horizontal="center" vertical="center" wrapText="1" shrinkToFit="1"/>
    </xf>
    <xf numFmtId="2" fontId="3" fillId="3" borderId="4" xfId="5" applyNumberFormat="1" applyFont="1" applyFill="1" applyBorder="1" applyAlignment="1">
      <alignment horizontal="center" vertical="center" wrapText="1" shrinkToFit="1"/>
    </xf>
    <xf numFmtId="2" fontId="5" fillId="0" borderId="4" xfId="5" applyNumberFormat="1" applyFont="1" applyFill="1" applyBorder="1" applyAlignment="1">
      <alignment horizontal="center" vertical="center" wrapText="1" shrinkToFit="1"/>
    </xf>
    <xf numFmtId="2" fontId="5" fillId="3" borderId="4" xfId="0" applyNumberFormat="1" applyFont="1" applyFill="1" applyBorder="1" applyAlignment="1">
      <alignment horizontal="center" vertical="center" wrapText="1"/>
    </xf>
    <xf numFmtId="2" fontId="3" fillId="3" borderId="4" xfId="0" applyNumberFormat="1" applyFont="1" applyFill="1" applyBorder="1" applyAlignment="1">
      <alignment horizontal="center" vertical="center" wrapText="1"/>
    </xf>
    <xf numFmtId="164" fontId="5" fillId="0" borderId="4" xfId="0" applyNumberFormat="1" applyFont="1" applyBorder="1" applyAlignment="1">
      <alignment horizontal="center" vertical="center" wrapText="1" shrinkToFit="1"/>
    </xf>
    <xf numFmtId="0" fontId="7" fillId="0" borderId="4" xfId="0" applyFont="1" applyFill="1" applyBorder="1" applyAlignment="1">
      <alignment horizontal="left" vertical="top" wrapText="1"/>
    </xf>
    <xf numFmtId="164" fontId="5" fillId="0" borderId="4" xfId="0" applyNumberFormat="1" applyFont="1" applyBorder="1" applyAlignment="1">
      <alignment horizontal="center" vertical="center" wrapText="1" shrinkToFit="1"/>
    </xf>
    <xf numFmtId="0" fontId="7" fillId="0" borderId="4" xfId="0" applyFont="1" applyBorder="1" applyAlignment="1">
      <alignment horizontal="left" vertical="top" wrapText="1" shrinkToFit="1"/>
    </xf>
    <xf numFmtId="0" fontId="7" fillId="6" borderId="4" xfId="0" applyFont="1" applyFill="1" applyBorder="1" applyAlignment="1">
      <alignment horizontal="left" vertical="top" wrapText="1" shrinkToFit="1"/>
    </xf>
    <xf numFmtId="2" fontId="5" fillId="2" borderId="4" xfId="0" applyNumberFormat="1" applyFont="1" applyFill="1" applyBorder="1" applyAlignment="1">
      <alignment horizontal="center" vertical="center" wrapText="1" shrinkToFit="1"/>
    </xf>
    <xf numFmtId="2" fontId="5" fillId="3" borderId="4" xfId="3" applyNumberFormat="1" applyFont="1" applyFill="1" applyBorder="1" applyAlignment="1">
      <alignment horizontal="center" vertical="center" wrapText="1" shrinkToFit="1"/>
    </xf>
    <xf numFmtId="2" fontId="7" fillId="0" borderId="4" xfId="0" applyNumberFormat="1" applyFont="1" applyFill="1" applyBorder="1" applyAlignment="1">
      <alignment horizontal="left" vertical="top" wrapText="1" shrinkToFit="1"/>
    </xf>
    <xf numFmtId="2" fontId="7" fillId="0" borderId="4" xfId="0" applyNumberFormat="1" applyFont="1" applyBorder="1" applyAlignment="1">
      <alignment vertical="center"/>
    </xf>
    <xf numFmtId="2" fontId="8" fillId="3" borderId="4" xfId="0" applyNumberFormat="1" applyFont="1" applyFill="1" applyBorder="1" applyAlignment="1">
      <alignment horizontal="left" vertical="center"/>
    </xf>
    <xf numFmtId="2" fontId="5" fillId="0" borderId="4" xfId="0" applyNumberFormat="1" applyFont="1" applyFill="1" applyBorder="1" applyAlignment="1">
      <alignment horizontal="center" vertical="center" wrapText="1" shrinkToFit="1"/>
    </xf>
    <xf numFmtId="2" fontId="7" fillId="0" borderId="5" xfId="0" applyNumberFormat="1" applyFont="1" applyFill="1" applyBorder="1" applyAlignment="1">
      <alignment horizontal="left" vertical="top" wrapText="1" shrinkToFit="1"/>
    </xf>
    <xf numFmtId="2" fontId="7" fillId="0" borderId="4" xfId="0" applyNumberFormat="1" applyFont="1" applyFill="1" applyBorder="1" applyAlignment="1">
      <alignment horizontal="left" vertical="top" wrapText="1" shrinkToFit="1"/>
    </xf>
    <xf numFmtId="2" fontId="7" fillId="0" borderId="4" xfId="0" applyNumberFormat="1" applyFont="1" applyBorder="1" applyAlignment="1">
      <alignment horizontal="left" vertical="center"/>
    </xf>
    <xf numFmtId="2" fontId="7" fillId="0" borderId="6" xfId="0" applyNumberFormat="1" applyFont="1" applyFill="1" applyBorder="1" applyAlignment="1">
      <alignment horizontal="left" vertical="top" wrapText="1" shrinkToFit="1"/>
    </xf>
    <xf numFmtId="0" fontId="3" fillId="3" borderId="4" xfId="0" applyFont="1" applyFill="1" applyBorder="1" applyAlignment="1">
      <alignment horizontal="center" vertical="center" wrapText="1"/>
    </xf>
    <xf numFmtId="0" fontId="5" fillId="0" borderId="4" xfId="0" applyFont="1" applyFill="1" applyBorder="1" applyAlignment="1">
      <alignment horizontal="left" vertical="top" wrapText="1" shrinkToFit="1"/>
    </xf>
    <xf numFmtId="0" fontId="7" fillId="0" borderId="4" xfId="0" applyFont="1" applyFill="1" applyBorder="1" applyAlignment="1">
      <alignment horizontal="left" vertical="top" wrapText="1"/>
    </xf>
    <xf numFmtId="2" fontId="3" fillId="3" borderId="4" xfId="4" applyNumberFormat="1" applyFont="1" applyFill="1" applyBorder="1" applyAlignment="1">
      <alignment horizontal="center" vertical="center" wrapText="1" shrinkToFit="1"/>
    </xf>
    <xf numFmtId="0" fontId="12" fillId="3" borderId="4" xfId="0" applyFont="1" applyFill="1" applyBorder="1"/>
    <xf numFmtId="164" fontId="5" fillId="0" borderId="4" xfId="0" applyNumberFormat="1" applyFont="1" applyFill="1" applyBorder="1" applyAlignment="1">
      <alignment horizontal="center" vertical="center" wrapText="1"/>
    </xf>
    <xf numFmtId="0" fontId="7" fillId="0" borderId="4" xfId="0" applyFont="1" applyFill="1" applyBorder="1" applyAlignment="1">
      <alignment horizontal="left" vertical="center" wrapText="1"/>
    </xf>
    <xf numFmtId="2" fontId="6" fillId="3" borderId="4" xfId="0" applyNumberFormat="1" applyFont="1" applyFill="1" applyBorder="1" applyAlignment="1">
      <alignment horizontal="center" vertical="center" wrapText="1"/>
    </xf>
    <xf numFmtId="0" fontId="7" fillId="3" borderId="5" xfId="0" applyFont="1" applyFill="1" applyBorder="1" applyAlignment="1">
      <alignment horizontal="center" vertical="center" wrapText="1"/>
    </xf>
    <xf numFmtId="164" fontId="7" fillId="3" borderId="5" xfId="0" applyNumberFormat="1" applyFont="1" applyFill="1" applyBorder="1" applyAlignment="1">
      <alignment horizontal="center" vertical="center" wrapText="1" shrinkToFit="1"/>
    </xf>
    <xf numFmtId="0" fontId="7" fillId="3" borderId="5" xfId="0" applyFont="1" applyFill="1" applyBorder="1" applyAlignment="1">
      <alignment horizontal="center" vertical="center" wrapText="1" shrinkToFit="1"/>
    </xf>
    <xf numFmtId="0" fontId="7" fillId="3" borderId="3"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6" xfId="0" applyFont="1" applyFill="1" applyBorder="1" applyAlignment="1">
      <alignment horizontal="center" vertical="center" wrapText="1"/>
    </xf>
    <xf numFmtId="164" fontId="7" fillId="3" borderId="6" xfId="0" applyNumberFormat="1" applyFont="1" applyFill="1" applyBorder="1" applyAlignment="1">
      <alignment horizontal="center" vertical="center" wrapText="1" shrinkToFit="1"/>
    </xf>
    <xf numFmtId="0" fontId="7" fillId="3" borderId="6" xfId="0" applyFont="1" applyFill="1" applyBorder="1" applyAlignment="1">
      <alignment horizontal="center" vertical="center" wrapText="1" shrinkToFit="1"/>
    </xf>
  </cellXfs>
  <cellStyles count="6">
    <cellStyle name="Обычный" xfId="0" builtinId="0"/>
    <cellStyle name="Обычный 2" xfId="3"/>
    <cellStyle name="Обычный_КП 2011" xfId="4"/>
    <cellStyle name="Обычный_КП 2011 2" xfId="5"/>
    <cellStyle name="Процентный" xfId="2" builtinId="5"/>
    <cellStyle name="Финансовый" xfId="1" builtin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owner\Downloads\&#1055;&#1088;&#1072;&#1081;&#1089;%20&#1075;&#1086;&#1089;&#1090;&#1077;&#1087;&#1088;&#1080;&#1080;&#1084;&#1089;&#1090;&#1074;&#1086;%20&#1080;%20&#1086;&#1073;&#1097;&#1077;&#1087;&#1080;&#1090;%20&#1084;&#1072;&#1088;&#1090;%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дустрия гостеприимства"/>
      <sheetName val="Общественное питание"/>
      <sheetName val="Коммерческие и гос. объекты"/>
      <sheetName val="Лист1"/>
    </sheetNames>
    <sheetDataSet>
      <sheetData sheetId="0">
        <row r="1">
          <cell r="K1">
            <v>0</v>
          </cell>
        </row>
      </sheetData>
      <sheetData sheetId="1">
        <row r="1">
          <cell r="K1">
            <v>0</v>
          </cell>
        </row>
      </sheetData>
      <sheetData sheetId="2">
        <row r="1">
          <cell r="K1">
            <v>0</v>
          </cell>
        </row>
      </sheetData>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9"/>
  <sheetViews>
    <sheetView zoomScale="60" zoomScaleNormal="60" workbookViewId="0">
      <selection activeCell="A2" sqref="A2:A3"/>
    </sheetView>
  </sheetViews>
  <sheetFormatPr defaultRowHeight="18"/>
  <cols>
    <col min="1" max="1" width="35.7109375" style="38" customWidth="1"/>
    <col min="2" max="2" width="120.7109375" style="38" customWidth="1"/>
    <col min="3" max="3" width="22.28515625" style="48" customWidth="1"/>
    <col min="4" max="8" width="15.7109375" style="38" customWidth="1"/>
    <col min="9" max="13" width="20.7109375" style="38" customWidth="1"/>
    <col min="14" max="16384" width="9.140625" style="38"/>
  </cols>
  <sheetData>
    <row r="1" spans="1:13" ht="39.950000000000003" customHeight="1">
      <c r="A1" s="73" t="s">
        <v>256</v>
      </c>
      <c r="B1" s="74"/>
      <c r="C1" s="74"/>
      <c r="D1" s="74"/>
      <c r="E1" s="74"/>
      <c r="F1" s="74"/>
      <c r="G1" s="74"/>
      <c r="H1" s="74"/>
      <c r="I1" s="75"/>
      <c r="J1" s="39">
        <v>0</v>
      </c>
      <c r="K1" s="76"/>
      <c r="L1" s="76"/>
      <c r="M1" s="2">
        <f>SUM(M5:M65538)</f>
        <v>0</v>
      </c>
    </row>
    <row r="2" spans="1:13" ht="39.950000000000003" customHeight="1">
      <c r="A2" s="77" t="s">
        <v>0</v>
      </c>
      <c r="B2" s="78" t="s">
        <v>1</v>
      </c>
      <c r="C2" s="86" t="s">
        <v>253</v>
      </c>
      <c r="D2" s="79" t="s">
        <v>2</v>
      </c>
      <c r="E2" s="70" t="s">
        <v>3</v>
      </c>
      <c r="F2" s="70" t="s">
        <v>4</v>
      </c>
      <c r="G2" s="70" t="s">
        <v>5</v>
      </c>
      <c r="H2" s="70" t="s">
        <v>6</v>
      </c>
      <c r="I2" s="70" t="s">
        <v>7</v>
      </c>
      <c r="J2" s="70"/>
      <c r="K2" s="70"/>
      <c r="L2" s="70" t="s">
        <v>8</v>
      </c>
      <c r="M2" s="70"/>
    </row>
    <row r="3" spans="1:13" ht="39.950000000000003" customHeight="1">
      <c r="A3" s="77"/>
      <c r="B3" s="78"/>
      <c r="C3" s="87"/>
      <c r="D3" s="79"/>
      <c r="E3" s="70"/>
      <c r="F3" s="70"/>
      <c r="G3" s="70"/>
      <c r="H3" s="70"/>
      <c r="I3" s="3" t="s">
        <v>9</v>
      </c>
      <c r="J3" s="3" t="s">
        <v>10</v>
      </c>
      <c r="K3" s="3" t="s">
        <v>11</v>
      </c>
      <c r="L3" s="3" t="s">
        <v>12</v>
      </c>
      <c r="M3" s="3" t="s">
        <v>13</v>
      </c>
    </row>
    <row r="4" spans="1:13" ht="30" customHeight="1">
      <c r="A4" s="59" t="s">
        <v>14</v>
      </c>
      <c r="B4" s="59"/>
      <c r="C4" s="59"/>
      <c r="D4" s="59"/>
      <c r="E4" s="59"/>
      <c r="F4" s="59"/>
      <c r="G4" s="59"/>
      <c r="H4" s="59"/>
      <c r="I4" s="59"/>
      <c r="J4" s="59"/>
      <c r="K4" s="59"/>
      <c r="L4" s="59"/>
      <c r="M4" s="59"/>
    </row>
    <row r="5" spans="1:13" ht="30" customHeight="1">
      <c r="A5" s="68" t="s">
        <v>15</v>
      </c>
      <c r="B5" s="71" t="s">
        <v>16</v>
      </c>
      <c r="C5" s="57" t="s">
        <v>254</v>
      </c>
      <c r="D5" s="56" t="s">
        <v>17</v>
      </c>
      <c r="E5" s="29" t="s">
        <v>18</v>
      </c>
      <c r="F5" s="29">
        <f>20*G5</f>
        <v>24</v>
      </c>
      <c r="G5" s="56">
        <v>1.2</v>
      </c>
      <c r="H5" s="5" t="s">
        <v>19</v>
      </c>
      <c r="I5" s="6">
        <v>8543.7800999999999</v>
      </c>
      <c r="J5" s="6">
        <f t="shared" ref="J5:J40" si="0">I5-((I5*$J$1)/100)</f>
        <v>8543.7800999999999</v>
      </c>
      <c r="K5" s="6">
        <f>J5*1</f>
        <v>8543.7800999999999</v>
      </c>
      <c r="L5" s="7"/>
      <c r="M5" s="6">
        <f>J5*L5</f>
        <v>0</v>
      </c>
    </row>
    <row r="6" spans="1:13" ht="30" customHeight="1">
      <c r="A6" s="68"/>
      <c r="B6" s="72"/>
      <c r="C6" s="58"/>
      <c r="D6" s="56"/>
      <c r="E6" s="29" t="s">
        <v>20</v>
      </c>
      <c r="F6" s="29">
        <f>200*G5</f>
        <v>240</v>
      </c>
      <c r="G6" s="56"/>
      <c r="H6" s="5" t="s">
        <v>21</v>
      </c>
      <c r="I6" s="6">
        <v>82874.664899999989</v>
      </c>
      <c r="J6" s="6">
        <f t="shared" si="0"/>
        <v>82874.664899999989</v>
      </c>
      <c r="K6" s="6">
        <f t="shared" ref="K6:K53" si="1">J6*1</f>
        <v>82874.664899999989</v>
      </c>
      <c r="L6" s="7"/>
      <c r="M6" s="6">
        <f t="shared" ref="M6:M69" si="2">J6*L6</f>
        <v>0</v>
      </c>
    </row>
    <row r="7" spans="1:13" ht="30" customHeight="1">
      <c r="A7" s="54" t="s">
        <v>22</v>
      </c>
      <c r="B7" s="67" t="s">
        <v>23</v>
      </c>
      <c r="C7" s="57" t="s">
        <v>254</v>
      </c>
      <c r="D7" s="56" t="s">
        <v>24</v>
      </c>
      <c r="E7" s="29" t="s">
        <v>18</v>
      </c>
      <c r="F7" s="29">
        <f>20*G7</f>
        <v>24.2</v>
      </c>
      <c r="G7" s="56">
        <v>1.21</v>
      </c>
      <c r="H7" s="5" t="s">
        <v>25</v>
      </c>
      <c r="I7" s="6">
        <v>5939.4199499999995</v>
      </c>
      <c r="J7" s="6">
        <f t="shared" si="0"/>
        <v>5939.4199499999995</v>
      </c>
      <c r="K7" s="6">
        <f t="shared" si="1"/>
        <v>5939.4199499999995</v>
      </c>
      <c r="L7" s="7"/>
      <c r="M7" s="6">
        <f t="shared" si="2"/>
        <v>0</v>
      </c>
    </row>
    <row r="8" spans="1:13" ht="30" customHeight="1">
      <c r="A8" s="54"/>
      <c r="B8" s="67"/>
      <c r="C8" s="58"/>
      <c r="D8" s="56"/>
      <c r="E8" s="29" t="s">
        <v>20</v>
      </c>
      <c r="F8" s="29">
        <f>200*G7</f>
        <v>242</v>
      </c>
      <c r="G8" s="56"/>
      <c r="H8" s="5" t="s">
        <v>26</v>
      </c>
      <c r="I8" s="6">
        <v>57612.374549999993</v>
      </c>
      <c r="J8" s="6">
        <f t="shared" si="0"/>
        <v>57612.374549999993</v>
      </c>
      <c r="K8" s="6">
        <f t="shared" si="1"/>
        <v>57612.374549999993</v>
      </c>
      <c r="L8" s="7"/>
      <c r="M8" s="6">
        <f t="shared" si="2"/>
        <v>0</v>
      </c>
    </row>
    <row r="9" spans="1:13" ht="30" customHeight="1">
      <c r="A9" s="54" t="s">
        <v>27</v>
      </c>
      <c r="B9" s="67" t="s">
        <v>28</v>
      </c>
      <c r="C9" s="57" t="s">
        <v>254</v>
      </c>
      <c r="D9" s="56" t="s">
        <v>29</v>
      </c>
      <c r="E9" s="29" t="s">
        <v>18</v>
      </c>
      <c r="F9" s="29">
        <f>20*G9</f>
        <v>23.2</v>
      </c>
      <c r="G9" s="56">
        <v>1.1599999999999999</v>
      </c>
      <c r="H9" s="5" t="s">
        <v>30</v>
      </c>
      <c r="I9" s="6">
        <v>5845.0900499999998</v>
      </c>
      <c r="J9" s="6">
        <f t="shared" si="0"/>
        <v>5845.0900499999998</v>
      </c>
      <c r="K9" s="6">
        <f t="shared" si="1"/>
        <v>5845.0900499999998</v>
      </c>
      <c r="L9" s="7"/>
      <c r="M9" s="6">
        <f t="shared" si="2"/>
        <v>0</v>
      </c>
    </row>
    <row r="10" spans="1:13" ht="30" customHeight="1">
      <c r="A10" s="54"/>
      <c r="B10" s="67"/>
      <c r="C10" s="58"/>
      <c r="D10" s="56"/>
      <c r="E10" s="29" t="s">
        <v>20</v>
      </c>
      <c r="F10" s="29">
        <f>200*G9</f>
        <v>231.99999999999997</v>
      </c>
      <c r="G10" s="56"/>
      <c r="H10" s="5" t="s">
        <v>31</v>
      </c>
      <c r="I10" s="6">
        <v>56697.372449999995</v>
      </c>
      <c r="J10" s="6">
        <f t="shared" si="0"/>
        <v>56697.372449999995</v>
      </c>
      <c r="K10" s="6">
        <f t="shared" si="1"/>
        <v>56697.372449999995</v>
      </c>
      <c r="L10" s="7"/>
      <c r="M10" s="6">
        <f t="shared" si="2"/>
        <v>0</v>
      </c>
    </row>
    <row r="11" spans="1:13" ht="30" customHeight="1">
      <c r="A11" s="54" t="s">
        <v>32</v>
      </c>
      <c r="B11" s="67" t="s">
        <v>33</v>
      </c>
      <c r="C11" s="57" t="s">
        <v>254</v>
      </c>
      <c r="D11" s="56" t="s">
        <v>24</v>
      </c>
      <c r="E11" s="29" t="s">
        <v>18</v>
      </c>
      <c r="F11" s="29">
        <f>20*G11</f>
        <v>27.400000000000002</v>
      </c>
      <c r="G11" s="56">
        <v>1.37</v>
      </c>
      <c r="H11" s="5" t="s">
        <v>34</v>
      </c>
      <c r="I11" s="6">
        <v>5950.3598999999995</v>
      </c>
      <c r="J11" s="6">
        <f t="shared" si="0"/>
        <v>5950.3598999999995</v>
      </c>
      <c r="K11" s="6">
        <f t="shared" si="1"/>
        <v>5950.3598999999995</v>
      </c>
      <c r="L11" s="7"/>
      <c r="M11" s="6">
        <f t="shared" si="2"/>
        <v>0</v>
      </c>
    </row>
    <row r="12" spans="1:13" ht="30" customHeight="1">
      <c r="A12" s="54"/>
      <c r="B12" s="67"/>
      <c r="C12" s="58"/>
      <c r="D12" s="56"/>
      <c r="E12" s="29" t="s">
        <v>20</v>
      </c>
      <c r="F12" s="29">
        <f>200*G11</f>
        <v>274</v>
      </c>
      <c r="G12" s="56"/>
      <c r="H12" s="5" t="s">
        <v>35</v>
      </c>
      <c r="I12" s="6">
        <v>57718.503449999997</v>
      </c>
      <c r="J12" s="6">
        <f t="shared" si="0"/>
        <v>57718.503449999997</v>
      </c>
      <c r="K12" s="6">
        <f t="shared" si="1"/>
        <v>57718.503449999997</v>
      </c>
      <c r="L12" s="7"/>
      <c r="M12" s="6">
        <f t="shared" si="2"/>
        <v>0</v>
      </c>
    </row>
    <row r="13" spans="1:13" ht="30" customHeight="1">
      <c r="A13" s="65" t="s">
        <v>36</v>
      </c>
      <c r="B13" s="69" t="s">
        <v>37</v>
      </c>
      <c r="C13" s="57" t="s">
        <v>254</v>
      </c>
      <c r="D13" s="56" t="s">
        <v>38</v>
      </c>
      <c r="E13" s="29" t="s">
        <v>18</v>
      </c>
      <c r="F13" s="29">
        <f>20*G13</f>
        <v>21.400000000000002</v>
      </c>
      <c r="G13" s="56">
        <v>1.07</v>
      </c>
      <c r="H13" s="5" t="s">
        <v>39</v>
      </c>
      <c r="I13" s="6">
        <v>6198.9668999999994</v>
      </c>
      <c r="J13" s="6">
        <f t="shared" si="0"/>
        <v>6198.9668999999994</v>
      </c>
      <c r="K13" s="6">
        <f t="shared" si="1"/>
        <v>6198.9668999999994</v>
      </c>
      <c r="L13" s="7"/>
      <c r="M13" s="6">
        <f t="shared" si="2"/>
        <v>0</v>
      </c>
    </row>
    <row r="14" spans="1:13" ht="30" customHeight="1">
      <c r="A14" s="65"/>
      <c r="B14" s="69"/>
      <c r="C14" s="58"/>
      <c r="D14" s="56"/>
      <c r="E14" s="29" t="s">
        <v>20</v>
      </c>
      <c r="F14" s="29">
        <f>200*G13</f>
        <v>214</v>
      </c>
      <c r="G14" s="56"/>
      <c r="H14" s="5" t="s">
        <v>40</v>
      </c>
      <c r="I14" s="6">
        <v>60129.980999999992</v>
      </c>
      <c r="J14" s="6">
        <f t="shared" si="0"/>
        <v>60129.980999999992</v>
      </c>
      <c r="K14" s="6">
        <f t="shared" si="1"/>
        <v>60129.980999999992</v>
      </c>
      <c r="L14" s="7"/>
      <c r="M14" s="6">
        <f t="shared" si="2"/>
        <v>0</v>
      </c>
    </row>
    <row r="15" spans="1:13" ht="30" customHeight="1">
      <c r="A15" s="54" t="s">
        <v>41</v>
      </c>
      <c r="B15" s="67" t="s">
        <v>42</v>
      </c>
      <c r="C15" s="57" t="s">
        <v>254</v>
      </c>
      <c r="D15" s="56" t="s">
        <v>24</v>
      </c>
      <c r="E15" s="29" t="s">
        <v>18</v>
      </c>
      <c r="F15" s="29">
        <f>20*G15</f>
        <v>26.200000000000003</v>
      </c>
      <c r="G15" s="56">
        <v>1.31</v>
      </c>
      <c r="H15" s="5" t="s">
        <v>43</v>
      </c>
      <c r="I15" s="6">
        <v>6789.4757999999993</v>
      </c>
      <c r="J15" s="6">
        <f t="shared" si="0"/>
        <v>6789.4757999999993</v>
      </c>
      <c r="K15" s="6">
        <f t="shared" si="1"/>
        <v>6789.4757999999993</v>
      </c>
      <c r="L15" s="7"/>
      <c r="M15" s="6">
        <f t="shared" si="2"/>
        <v>0</v>
      </c>
    </row>
    <row r="16" spans="1:13" ht="30" customHeight="1">
      <c r="A16" s="54"/>
      <c r="B16" s="67"/>
      <c r="C16" s="58"/>
      <c r="D16" s="56"/>
      <c r="E16" s="29" t="s">
        <v>20</v>
      </c>
      <c r="F16" s="29">
        <f>200*G15</f>
        <v>262</v>
      </c>
      <c r="G16" s="56"/>
      <c r="H16" s="5" t="s">
        <v>44</v>
      </c>
      <c r="I16" s="6">
        <v>65857.919399999984</v>
      </c>
      <c r="J16" s="6">
        <f t="shared" si="0"/>
        <v>65857.919399999984</v>
      </c>
      <c r="K16" s="6">
        <f t="shared" si="1"/>
        <v>65857.919399999984</v>
      </c>
      <c r="L16" s="7"/>
      <c r="M16" s="6">
        <f t="shared" si="2"/>
        <v>0</v>
      </c>
    </row>
    <row r="17" spans="1:13" ht="30" customHeight="1">
      <c r="A17" s="68" t="s">
        <v>45</v>
      </c>
      <c r="B17" s="67" t="s">
        <v>46</v>
      </c>
      <c r="C17" s="57" t="s">
        <v>254</v>
      </c>
      <c r="D17" s="56" t="s">
        <v>47</v>
      </c>
      <c r="E17" s="29" t="s">
        <v>18</v>
      </c>
      <c r="F17" s="29">
        <f>20*G17</f>
        <v>21.8</v>
      </c>
      <c r="G17" s="56">
        <v>1.0900000000000001</v>
      </c>
      <c r="H17" s="5" t="s">
        <v>48</v>
      </c>
      <c r="I17" s="6">
        <v>5682.4708499999997</v>
      </c>
      <c r="J17" s="6">
        <f t="shared" si="0"/>
        <v>5682.4708499999997</v>
      </c>
      <c r="K17" s="6">
        <f t="shared" si="1"/>
        <v>5682.4708499999997</v>
      </c>
      <c r="L17" s="7"/>
      <c r="M17" s="6">
        <f t="shared" si="2"/>
        <v>0</v>
      </c>
    </row>
    <row r="18" spans="1:13" ht="30" customHeight="1">
      <c r="A18" s="68"/>
      <c r="B18" s="67"/>
      <c r="C18" s="58"/>
      <c r="D18" s="56"/>
      <c r="E18" s="29" t="s">
        <v>20</v>
      </c>
      <c r="F18" s="29">
        <f>200*G17</f>
        <v>218.00000000000003</v>
      </c>
      <c r="G18" s="56"/>
      <c r="H18" s="5" t="s">
        <v>49</v>
      </c>
      <c r="I18" s="6">
        <v>55119.970349999996</v>
      </c>
      <c r="J18" s="6">
        <f t="shared" si="0"/>
        <v>55119.970349999996</v>
      </c>
      <c r="K18" s="6">
        <f t="shared" si="1"/>
        <v>55119.970349999996</v>
      </c>
      <c r="L18" s="7"/>
      <c r="M18" s="6">
        <f t="shared" si="2"/>
        <v>0</v>
      </c>
    </row>
    <row r="19" spans="1:13" ht="30" customHeight="1">
      <c r="A19" s="68" t="s">
        <v>50</v>
      </c>
      <c r="B19" s="67" t="s">
        <v>51</v>
      </c>
      <c r="C19" s="57" t="s">
        <v>254</v>
      </c>
      <c r="D19" s="56" t="s">
        <v>24</v>
      </c>
      <c r="E19" s="29" t="s">
        <v>18</v>
      </c>
      <c r="F19" s="29">
        <f>20*G19</f>
        <v>25</v>
      </c>
      <c r="G19" s="56">
        <v>1.25</v>
      </c>
      <c r="H19" s="5" t="s">
        <v>52</v>
      </c>
      <c r="I19" s="6">
        <v>4162.1800499999999</v>
      </c>
      <c r="J19" s="6">
        <f t="shared" si="0"/>
        <v>4162.1800499999999</v>
      </c>
      <c r="K19" s="6">
        <f t="shared" si="1"/>
        <v>4162.1800499999999</v>
      </c>
      <c r="L19" s="7"/>
      <c r="M19" s="6">
        <f t="shared" si="2"/>
        <v>0</v>
      </c>
    </row>
    <row r="20" spans="1:13" ht="30" customHeight="1">
      <c r="A20" s="68"/>
      <c r="B20" s="67"/>
      <c r="C20" s="58"/>
      <c r="D20" s="56"/>
      <c r="E20" s="29" t="s">
        <v>20</v>
      </c>
      <c r="F20" s="29">
        <f>200*G19</f>
        <v>250</v>
      </c>
      <c r="G20" s="56"/>
      <c r="H20" s="5" t="s">
        <v>53</v>
      </c>
      <c r="I20" s="6">
        <v>40373.145449999996</v>
      </c>
      <c r="J20" s="6">
        <f t="shared" si="0"/>
        <v>40373.145449999996</v>
      </c>
      <c r="K20" s="6">
        <f t="shared" si="1"/>
        <v>40373.145449999996</v>
      </c>
      <c r="L20" s="7"/>
      <c r="M20" s="6">
        <f t="shared" si="2"/>
        <v>0</v>
      </c>
    </row>
    <row r="21" spans="1:13" ht="30" customHeight="1">
      <c r="A21" s="68" t="s">
        <v>54</v>
      </c>
      <c r="B21" s="67" t="s">
        <v>55</v>
      </c>
      <c r="C21" s="57" t="s">
        <v>254</v>
      </c>
      <c r="D21" s="56" t="s">
        <v>24</v>
      </c>
      <c r="E21" s="29" t="s">
        <v>18</v>
      </c>
      <c r="F21" s="29">
        <f>20*G21</f>
        <v>27.799999999999997</v>
      </c>
      <c r="G21" s="56">
        <v>1.39</v>
      </c>
      <c r="H21" s="5" t="s">
        <v>56</v>
      </c>
      <c r="I21" s="6">
        <v>5047.6742999999988</v>
      </c>
      <c r="J21" s="6">
        <f t="shared" si="0"/>
        <v>5047.6742999999988</v>
      </c>
      <c r="K21" s="6">
        <f t="shared" si="1"/>
        <v>5047.6742999999988</v>
      </c>
      <c r="L21" s="7"/>
      <c r="M21" s="6">
        <f t="shared" si="2"/>
        <v>0</v>
      </c>
    </row>
    <row r="22" spans="1:13" ht="30" customHeight="1">
      <c r="A22" s="68"/>
      <c r="B22" s="67"/>
      <c r="C22" s="58"/>
      <c r="D22" s="56"/>
      <c r="E22" s="29" t="s">
        <v>20</v>
      </c>
      <c r="F22" s="29">
        <f>200*G21</f>
        <v>278</v>
      </c>
      <c r="G22" s="56"/>
      <c r="H22" s="5" t="s">
        <v>57</v>
      </c>
      <c r="I22" s="6">
        <v>48962.444849999993</v>
      </c>
      <c r="J22" s="6">
        <f t="shared" si="0"/>
        <v>48962.444849999993</v>
      </c>
      <c r="K22" s="6">
        <f t="shared" si="1"/>
        <v>48962.444849999993</v>
      </c>
      <c r="L22" s="7"/>
      <c r="M22" s="6">
        <f t="shared" si="2"/>
        <v>0</v>
      </c>
    </row>
    <row r="23" spans="1:13" ht="30" customHeight="1">
      <c r="A23" s="68" t="s">
        <v>58</v>
      </c>
      <c r="B23" s="67" t="s">
        <v>59</v>
      </c>
      <c r="C23" s="57" t="s">
        <v>254</v>
      </c>
      <c r="D23" s="56" t="s">
        <v>60</v>
      </c>
      <c r="E23" s="29" t="s">
        <v>18</v>
      </c>
      <c r="F23" s="29">
        <f>20*G23</f>
        <v>25</v>
      </c>
      <c r="G23" s="56">
        <v>1.25</v>
      </c>
      <c r="H23" s="5" t="s">
        <v>61</v>
      </c>
      <c r="I23" s="6">
        <v>5033.0807999999997</v>
      </c>
      <c r="J23" s="6">
        <f t="shared" si="0"/>
        <v>5033.0807999999997</v>
      </c>
      <c r="K23" s="6">
        <f t="shared" si="1"/>
        <v>5033.0807999999997</v>
      </c>
      <c r="L23" s="7"/>
      <c r="M23" s="6">
        <f t="shared" si="2"/>
        <v>0</v>
      </c>
    </row>
    <row r="24" spans="1:13" ht="30" customHeight="1">
      <c r="A24" s="68"/>
      <c r="B24" s="67"/>
      <c r="C24" s="58"/>
      <c r="D24" s="56"/>
      <c r="E24" s="29" t="s">
        <v>20</v>
      </c>
      <c r="F24" s="29">
        <f>200*G23</f>
        <v>250</v>
      </c>
      <c r="G24" s="56"/>
      <c r="H24" s="5" t="s">
        <v>62</v>
      </c>
      <c r="I24" s="6">
        <v>48820.867199999993</v>
      </c>
      <c r="J24" s="6">
        <f t="shared" si="0"/>
        <v>48820.867199999993</v>
      </c>
      <c r="K24" s="6">
        <f t="shared" si="1"/>
        <v>48820.867199999993</v>
      </c>
      <c r="L24" s="7"/>
      <c r="M24" s="6">
        <f t="shared" si="2"/>
        <v>0</v>
      </c>
    </row>
    <row r="25" spans="1:13" ht="30" customHeight="1">
      <c r="A25" s="68" t="s">
        <v>63</v>
      </c>
      <c r="B25" s="67" t="s">
        <v>64</v>
      </c>
      <c r="C25" s="57" t="s">
        <v>254</v>
      </c>
      <c r="D25" s="56" t="s">
        <v>24</v>
      </c>
      <c r="E25" s="29" t="s">
        <v>18</v>
      </c>
      <c r="F25" s="29">
        <f>20*G25</f>
        <v>25.2</v>
      </c>
      <c r="G25" s="56">
        <v>1.26</v>
      </c>
      <c r="H25" s="5" t="s">
        <v>65</v>
      </c>
      <c r="I25" s="6">
        <v>5121.6767999999993</v>
      </c>
      <c r="J25" s="6">
        <f t="shared" si="0"/>
        <v>5121.6767999999993</v>
      </c>
      <c r="K25" s="6">
        <f t="shared" si="1"/>
        <v>5121.6767999999993</v>
      </c>
      <c r="L25" s="7"/>
      <c r="M25" s="6">
        <f t="shared" si="2"/>
        <v>0</v>
      </c>
    </row>
    <row r="26" spans="1:13" ht="30" customHeight="1">
      <c r="A26" s="68"/>
      <c r="B26" s="67"/>
      <c r="C26" s="58"/>
      <c r="D26" s="56"/>
      <c r="E26" s="29" t="s">
        <v>20</v>
      </c>
      <c r="F26" s="29">
        <f>200*G25</f>
        <v>252</v>
      </c>
      <c r="G26" s="56"/>
      <c r="H26" s="5" t="s">
        <v>66</v>
      </c>
      <c r="I26" s="6">
        <v>49680.289799999991</v>
      </c>
      <c r="J26" s="6">
        <f t="shared" si="0"/>
        <v>49680.289799999991</v>
      </c>
      <c r="K26" s="6">
        <f t="shared" si="1"/>
        <v>49680.289799999991</v>
      </c>
      <c r="L26" s="7"/>
      <c r="M26" s="6">
        <f t="shared" si="2"/>
        <v>0</v>
      </c>
    </row>
    <row r="27" spans="1:13" ht="30" customHeight="1">
      <c r="A27" s="68" t="s">
        <v>67</v>
      </c>
      <c r="B27" s="67" t="s">
        <v>68</v>
      </c>
      <c r="C27" s="57" t="s">
        <v>254</v>
      </c>
      <c r="D27" s="56" t="s">
        <v>24</v>
      </c>
      <c r="E27" s="29" t="s">
        <v>18</v>
      </c>
      <c r="F27" s="29">
        <f>20*G27</f>
        <v>24.2</v>
      </c>
      <c r="G27" s="56">
        <v>1.21</v>
      </c>
      <c r="H27" s="5" t="s">
        <v>69</v>
      </c>
      <c r="I27" s="6">
        <v>5121.7078499999998</v>
      </c>
      <c r="J27" s="6">
        <f t="shared" si="0"/>
        <v>5121.7078499999998</v>
      </c>
      <c r="K27" s="6">
        <f t="shared" si="1"/>
        <v>5121.7078499999998</v>
      </c>
      <c r="L27" s="7"/>
      <c r="M27" s="6">
        <f t="shared" si="2"/>
        <v>0</v>
      </c>
    </row>
    <row r="28" spans="1:13" ht="30" customHeight="1">
      <c r="A28" s="68"/>
      <c r="B28" s="67"/>
      <c r="C28" s="58"/>
      <c r="D28" s="56"/>
      <c r="E28" s="29" t="s">
        <v>20</v>
      </c>
      <c r="F28" s="29">
        <f>200*G27</f>
        <v>242</v>
      </c>
      <c r="G28" s="56"/>
      <c r="H28" s="5" t="s">
        <v>70</v>
      </c>
      <c r="I28" s="6">
        <v>49680.56925</v>
      </c>
      <c r="J28" s="6">
        <f t="shared" si="0"/>
        <v>49680.56925</v>
      </c>
      <c r="K28" s="6">
        <f t="shared" si="1"/>
        <v>49680.56925</v>
      </c>
      <c r="L28" s="7"/>
      <c r="M28" s="6">
        <f t="shared" si="2"/>
        <v>0</v>
      </c>
    </row>
    <row r="29" spans="1:13" ht="30" customHeight="1">
      <c r="A29" s="54" t="s">
        <v>71</v>
      </c>
      <c r="B29" s="67" t="s">
        <v>72</v>
      </c>
      <c r="C29" s="57" t="s">
        <v>254</v>
      </c>
      <c r="D29" s="56" t="s">
        <v>24</v>
      </c>
      <c r="E29" s="29" t="s">
        <v>18</v>
      </c>
      <c r="F29" s="29">
        <f>20*G29</f>
        <v>23.4</v>
      </c>
      <c r="G29" s="56">
        <v>1.17</v>
      </c>
      <c r="H29" s="5" t="s">
        <v>73</v>
      </c>
      <c r="I29" s="6">
        <v>9517.0319999999992</v>
      </c>
      <c r="J29" s="6">
        <f t="shared" si="0"/>
        <v>9517.0319999999992</v>
      </c>
      <c r="K29" s="6">
        <f t="shared" si="1"/>
        <v>9517.0319999999992</v>
      </c>
      <c r="L29" s="7"/>
      <c r="M29" s="6">
        <f t="shared" si="2"/>
        <v>0</v>
      </c>
    </row>
    <row r="30" spans="1:13" ht="30" customHeight="1">
      <c r="A30" s="54"/>
      <c r="B30" s="67"/>
      <c r="C30" s="58"/>
      <c r="D30" s="56"/>
      <c r="E30" s="29" t="s">
        <v>20</v>
      </c>
      <c r="F30" s="29">
        <f>200*G29</f>
        <v>234</v>
      </c>
      <c r="G30" s="56"/>
      <c r="H30" s="5" t="s">
        <v>74</v>
      </c>
      <c r="I30" s="6">
        <v>92315.210399999996</v>
      </c>
      <c r="J30" s="6">
        <f t="shared" si="0"/>
        <v>92315.210399999996</v>
      </c>
      <c r="K30" s="6">
        <f t="shared" si="1"/>
        <v>92315.210399999996</v>
      </c>
      <c r="L30" s="7"/>
      <c r="M30" s="6">
        <f t="shared" si="2"/>
        <v>0</v>
      </c>
    </row>
    <row r="31" spans="1:13" ht="30" customHeight="1">
      <c r="A31" s="68" t="s">
        <v>75</v>
      </c>
      <c r="B31" s="67" t="s">
        <v>76</v>
      </c>
      <c r="C31" s="57" t="s">
        <v>254</v>
      </c>
      <c r="D31" s="56" t="s">
        <v>17</v>
      </c>
      <c r="E31" s="29" t="s">
        <v>18</v>
      </c>
      <c r="F31" s="29">
        <f>20*G31</f>
        <v>24.4</v>
      </c>
      <c r="G31" s="56">
        <v>1.22</v>
      </c>
      <c r="H31" s="5" t="s">
        <v>77</v>
      </c>
      <c r="I31" s="6">
        <v>8702.6939999999995</v>
      </c>
      <c r="J31" s="6">
        <f t="shared" si="0"/>
        <v>8702.6939999999995</v>
      </c>
      <c r="K31" s="6">
        <f t="shared" si="1"/>
        <v>8702.6939999999995</v>
      </c>
      <c r="L31" s="7"/>
      <c r="M31" s="6">
        <f t="shared" si="2"/>
        <v>0</v>
      </c>
    </row>
    <row r="32" spans="1:13" ht="30" customHeight="1">
      <c r="A32" s="68"/>
      <c r="B32" s="67"/>
      <c r="C32" s="58"/>
      <c r="D32" s="56"/>
      <c r="E32" s="29" t="s">
        <v>20</v>
      </c>
      <c r="F32" s="29">
        <f>200*G31</f>
        <v>244</v>
      </c>
      <c r="G32" s="56"/>
      <c r="H32" s="5" t="s">
        <v>78</v>
      </c>
      <c r="I32" s="6">
        <v>84416.131799999988</v>
      </c>
      <c r="J32" s="6">
        <f t="shared" si="0"/>
        <v>84416.131799999988</v>
      </c>
      <c r="K32" s="6">
        <f t="shared" si="1"/>
        <v>84416.131799999988</v>
      </c>
      <c r="L32" s="7"/>
      <c r="M32" s="6">
        <f t="shared" si="2"/>
        <v>0</v>
      </c>
    </row>
    <row r="33" spans="1:13" ht="30" customHeight="1">
      <c r="A33" s="54" t="s">
        <v>79</v>
      </c>
      <c r="B33" s="67" t="s">
        <v>80</v>
      </c>
      <c r="C33" s="57" t="s">
        <v>254</v>
      </c>
      <c r="D33" s="56" t="s">
        <v>24</v>
      </c>
      <c r="E33" s="29" t="s">
        <v>18</v>
      </c>
      <c r="F33" s="29">
        <f>20*G33</f>
        <v>26.8</v>
      </c>
      <c r="G33" s="56">
        <v>1.34</v>
      </c>
      <c r="H33" s="5" t="s">
        <v>81</v>
      </c>
      <c r="I33" s="6">
        <v>8094.8384999999998</v>
      </c>
      <c r="J33" s="6">
        <f t="shared" si="0"/>
        <v>8094.8384999999998</v>
      </c>
      <c r="K33" s="6">
        <f t="shared" si="1"/>
        <v>8094.8384999999998</v>
      </c>
      <c r="L33" s="7"/>
      <c r="M33" s="6">
        <f t="shared" si="2"/>
        <v>0</v>
      </c>
    </row>
    <row r="34" spans="1:13" ht="30" customHeight="1">
      <c r="A34" s="54"/>
      <c r="B34" s="67"/>
      <c r="C34" s="58"/>
      <c r="D34" s="56"/>
      <c r="E34" s="29" t="s">
        <v>20</v>
      </c>
      <c r="F34" s="29">
        <f>200*G33</f>
        <v>268</v>
      </c>
      <c r="G34" s="56"/>
      <c r="H34" s="5" t="s">
        <v>82</v>
      </c>
      <c r="I34" s="6">
        <v>78519.933449999997</v>
      </c>
      <c r="J34" s="6">
        <f t="shared" si="0"/>
        <v>78519.933449999997</v>
      </c>
      <c r="K34" s="6">
        <f t="shared" si="1"/>
        <v>78519.933449999997</v>
      </c>
      <c r="L34" s="7"/>
      <c r="M34" s="6">
        <f t="shared" si="2"/>
        <v>0</v>
      </c>
    </row>
    <row r="35" spans="1:13" ht="30" customHeight="1">
      <c r="A35" s="54" t="s">
        <v>83</v>
      </c>
      <c r="B35" s="67" t="s">
        <v>84</v>
      </c>
      <c r="C35" s="57" t="s">
        <v>254</v>
      </c>
      <c r="D35" s="56" t="s">
        <v>17</v>
      </c>
      <c r="E35" s="29" t="s">
        <v>18</v>
      </c>
      <c r="F35" s="29">
        <f>20*G35</f>
        <v>27.799999999999997</v>
      </c>
      <c r="G35" s="56">
        <v>1.39</v>
      </c>
      <c r="H35" s="5" t="s">
        <v>85</v>
      </c>
      <c r="I35" s="6">
        <v>8799.0524999999998</v>
      </c>
      <c r="J35" s="6">
        <f t="shared" si="0"/>
        <v>8799.0524999999998</v>
      </c>
      <c r="K35" s="6">
        <f t="shared" si="1"/>
        <v>8799.0524999999998</v>
      </c>
      <c r="L35" s="7"/>
      <c r="M35" s="6">
        <f t="shared" si="2"/>
        <v>0</v>
      </c>
    </row>
    <row r="36" spans="1:13" ht="30" customHeight="1">
      <c r="A36" s="54"/>
      <c r="B36" s="67"/>
      <c r="C36" s="58"/>
      <c r="D36" s="56"/>
      <c r="E36" s="29" t="s">
        <v>20</v>
      </c>
      <c r="F36" s="29">
        <f>200*G35</f>
        <v>278</v>
      </c>
      <c r="G36" s="56"/>
      <c r="H36" s="5" t="s">
        <v>86</v>
      </c>
      <c r="I36" s="6">
        <v>85350.809249999991</v>
      </c>
      <c r="J36" s="6">
        <f t="shared" si="0"/>
        <v>85350.809249999991</v>
      </c>
      <c r="K36" s="6">
        <f t="shared" si="1"/>
        <v>85350.809249999991</v>
      </c>
      <c r="L36" s="7"/>
      <c r="M36" s="6">
        <f t="shared" si="2"/>
        <v>0</v>
      </c>
    </row>
    <row r="37" spans="1:13" ht="30" customHeight="1">
      <c r="A37" s="68" t="s">
        <v>87</v>
      </c>
      <c r="B37" s="67" t="s">
        <v>88</v>
      </c>
      <c r="C37" s="57" t="s">
        <v>254</v>
      </c>
      <c r="D37" s="56" t="s">
        <v>17</v>
      </c>
      <c r="E37" s="29" t="s">
        <v>18</v>
      </c>
      <c r="F37" s="29">
        <f>20*G37</f>
        <v>26</v>
      </c>
      <c r="G37" s="56">
        <v>1.3</v>
      </c>
      <c r="H37" s="5" t="s">
        <v>89</v>
      </c>
      <c r="I37" s="6">
        <v>7026.6046499999993</v>
      </c>
      <c r="J37" s="6">
        <f t="shared" si="0"/>
        <v>7026.6046499999993</v>
      </c>
      <c r="K37" s="6">
        <f t="shared" si="1"/>
        <v>7026.6046499999993</v>
      </c>
      <c r="L37" s="7"/>
      <c r="M37" s="6">
        <f t="shared" si="2"/>
        <v>0</v>
      </c>
    </row>
    <row r="38" spans="1:13" ht="30" customHeight="1">
      <c r="A38" s="68"/>
      <c r="B38" s="67"/>
      <c r="C38" s="58"/>
      <c r="D38" s="56"/>
      <c r="E38" s="29" t="s">
        <v>20</v>
      </c>
      <c r="F38" s="29">
        <f>200*G37</f>
        <v>260</v>
      </c>
      <c r="G38" s="56"/>
      <c r="H38" s="5" t="s">
        <v>90</v>
      </c>
      <c r="I38" s="6">
        <v>68158.082699999999</v>
      </c>
      <c r="J38" s="6">
        <f t="shared" si="0"/>
        <v>68158.082699999999</v>
      </c>
      <c r="K38" s="6">
        <f t="shared" si="1"/>
        <v>68158.082699999999</v>
      </c>
      <c r="L38" s="7"/>
      <c r="M38" s="6">
        <f t="shared" si="2"/>
        <v>0</v>
      </c>
    </row>
    <row r="39" spans="1:13" ht="30" customHeight="1">
      <c r="A39" s="54" t="s">
        <v>91</v>
      </c>
      <c r="B39" s="67" t="s">
        <v>92</v>
      </c>
      <c r="C39" s="57" t="s">
        <v>254</v>
      </c>
      <c r="D39" s="56" t="s">
        <v>24</v>
      </c>
      <c r="E39" s="29" t="s">
        <v>18</v>
      </c>
      <c r="F39" s="29">
        <f>20*G39</f>
        <v>27.200000000000003</v>
      </c>
      <c r="G39" s="56">
        <v>1.36</v>
      </c>
      <c r="H39" s="5" t="s">
        <v>93</v>
      </c>
      <c r="I39" s="6">
        <v>8388.2713499999991</v>
      </c>
      <c r="J39" s="6">
        <f t="shared" si="0"/>
        <v>8388.2713499999991</v>
      </c>
      <c r="K39" s="6">
        <f t="shared" si="1"/>
        <v>8388.2713499999991</v>
      </c>
      <c r="L39" s="7"/>
      <c r="M39" s="6">
        <f t="shared" si="2"/>
        <v>0</v>
      </c>
    </row>
    <row r="40" spans="1:13" ht="30" customHeight="1">
      <c r="A40" s="54"/>
      <c r="B40" s="67"/>
      <c r="C40" s="58"/>
      <c r="D40" s="56"/>
      <c r="E40" s="29" t="s">
        <v>20</v>
      </c>
      <c r="F40" s="29">
        <f>200*G39</f>
        <v>272</v>
      </c>
      <c r="G40" s="56"/>
      <c r="H40" s="5" t="s">
        <v>94</v>
      </c>
      <c r="I40" s="6">
        <v>81366.131699999984</v>
      </c>
      <c r="J40" s="6">
        <f t="shared" si="0"/>
        <v>81366.131699999984</v>
      </c>
      <c r="K40" s="6">
        <f t="shared" si="1"/>
        <v>81366.131699999984</v>
      </c>
      <c r="L40" s="7"/>
      <c r="M40" s="6">
        <f t="shared" si="2"/>
        <v>0</v>
      </c>
    </row>
    <row r="41" spans="1:13" ht="30" customHeight="1">
      <c r="A41" s="59" t="s">
        <v>95</v>
      </c>
      <c r="B41" s="59"/>
      <c r="C41" s="59"/>
      <c r="D41" s="59"/>
      <c r="E41" s="59"/>
      <c r="F41" s="59"/>
      <c r="G41" s="59"/>
      <c r="H41" s="59"/>
      <c r="I41" s="59"/>
      <c r="J41" s="59"/>
      <c r="K41" s="59"/>
      <c r="L41" s="59"/>
      <c r="M41" s="59"/>
    </row>
    <row r="42" spans="1:13" ht="30" customHeight="1">
      <c r="A42" s="54" t="s">
        <v>96</v>
      </c>
      <c r="B42" s="55" t="s">
        <v>97</v>
      </c>
      <c r="C42" s="57" t="s">
        <v>254</v>
      </c>
      <c r="D42" s="56" t="s">
        <v>24</v>
      </c>
      <c r="E42" s="29" t="s">
        <v>18</v>
      </c>
      <c r="F42" s="29">
        <f>20*G42</f>
        <v>24.8</v>
      </c>
      <c r="G42" s="56">
        <v>1.24</v>
      </c>
      <c r="H42" s="5" t="s">
        <v>98</v>
      </c>
      <c r="I42" s="6">
        <v>3479.4216000000001</v>
      </c>
      <c r="J42" s="6">
        <f t="shared" ref="J42:J53" si="3">I42-((I42*$J$1)/100)</f>
        <v>3479.4216000000001</v>
      </c>
      <c r="K42" s="6">
        <f t="shared" si="1"/>
        <v>3479.4216000000001</v>
      </c>
      <c r="L42" s="7"/>
      <c r="M42" s="6">
        <f t="shared" si="2"/>
        <v>0</v>
      </c>
    </row>
    <row r="43" spans="1:13" ht="30" customHeight="1">
      <c r="A43" s="54"/>
      <c r="B43" s="55"/>
      <c r="C43" s="58"/>
      <c r="D43" s="56"/>
      <c r="E43" s="29" t="s">
        <v>20</v>
      </c>
      <c r="F43" s="29">
        <f>200*G42</f>
        <v>248</v>
      </c>
      <c r="G43" s="56"/>
      <c r="H43" s="5" t="s">
        <v>99</v>
      </c>
      <c r="I43" s="6">
        <v>33750.428849999997</v>
      </c>
      <c r="J43" s="6">
        <f t="shared" si="3"/>
        <v>33750.428849999997</v>
      </c>
      <c r="K43" s="6">
        <f t="shared" si="1"/>
        <v>33750.428849999997</v>
      </c>
      <c r="L43" s="7"/>
      <c r="M43" s="6">
        <f t="shared" si="2"/>
        <v>0</v>
      </c>
    </row>
    <row r="44" spans="1:13" ht="30" customHeight="1">
      <c r="A44" s="54" t="s">
        <v>100</v>
      </c>
      <c r="B44" s="55" t="s">
        <v>101</v>
      </c>
      <c r="C44" s="57" t="s">
        <v>254</v>
      </c>
      <c r="D44" s="56" t="s">
        <v>102</v>
      </c>
      <c r="E44" s="29" t="s">
        <v>18</v>
      </c>
      <c r="F44" s="29">
        <f>20*G44</f>
        <v>21.6</v>
      </c>
      <c r="G44" s="56">
        <v>1.08</v>
      </c>
      <c r="H44" s="5" t="s">
        <v>103</v>
      </c>
      <c r="I44" s="6">
        <v>5954.003099999999</v>
      </c>
      <c r="J44" s="6">
        <f t="shared" si="3"/>
        <v>5954.003099999999</v>
      </c>
      <c r="K44" s="6">
        <f t="shared" si="1"/>
        <v>5954.003099999999</v>
      </c>
      <c r="L44" s="7"/>
      <c r="M44" s="6">
        <f t="shared" si="2"/>
        <v>0</v>
      </c>
    </row>
    <row r="45" spans="1:13" ht="30" customHeight="1">
      <c r="A45" s="54"/>
      <c r="B45" s="55"/>
      <c r="C45" s="58"/>
      <c r="D45" s="56"/>
      <c r="E45" s="29" t="s">
        <v>20</v>
      </c>
      <c r="F45" s="29">
        <f>200*G44</f>
        <v>216</v>
      </c>
      <c r="G45" s="56"/>
      <c r="H45" s="5" t="s">
        <v>104</v>
      </c>
      <c r="I45" s="6">
        <v>57753.859049999999</v>
      </c>
      <c r="J45" s="6">
        <f t="shared" si="3"/>
        <v>57753.859049999999</v>
      </c>
      <c r="K45" s="6">
        <f t="shared" si="1"/>
        <v>57753.859049999999</v>
      </c>
      <c r="L45" s="7"/>
      <c r="M45" s="6">
        <f t="shared" si="2"/>
        <v>0</v>
      </c>
    </row>
    <row r="46" spans="1:13" ht="30" customHeight="1">
      <c r="A46" s="54" t="s">
        <v>105</v>
      </c>
      <c r="B46" s="55" t="s">
        <v>106</v>
      </c>
      <c r="C46" s="57" t="s">
        <v>254</v>
      </c>
      <c r="D46" s="56" t="s">
        <v>107</v>
      </c>
      <c r="E46" s="29" t="s">
        <v>18</v>
      </c>
      <c r="F46" s="29">
        <f>20*G46</f>
        <v>21.6</v>
      </c>
      <c r="G46" s="56">
        <v>1.08</v>
      </c>
      <c r="H46" s="5" t="s">
        <v>108</v>
      </c>
      <c r="I46" s="6">
        <v>6922.3697999999995</v>
      </c>
      <c r="J46" s="6">
        <f t="shared" si="3"/>
        <v>6922.3697999999995</v>
      </c>
      <c r="K46" s="6">
        <f t="shared" si="1"/>
        <v>6922.3697999999995</v>
      </c>
      <c r="L46" s="7"/>
      <c r="M46" s="6">
        <f t="shared" si="2"/>
        <v>0</v>
      </c>
    </row>
    <row r="47" spans="1:13" ht="30" customHeight="1">
      <c r="A47" s="54"/>
      <c r="B47" s="55"/>
      <c r="C47" s="58"/>
      <c r="D47" s="56"/>
      <c r="E47" s="29" t="s">
        <v>20</v>
      </c>
      <c r="F47" s="29">
        <f>200*G46</f>
        <v>216</v>
      </c>
      <c r="G47" s="56"/>
      <c r="H47" s="5" t="s">
        <v>109</v>
      </c>
      <c r="I47" s="6">
        <v>67147.022249999995</v>
      </c>
      <c r="J47" s="6">
        <f t="shared" si="3"/>
        <v>67147.022249999995</v>
      </c>
      <c r="K47" s="6">
        <f t="shared" si="1"/>
        <v>67147.022249999995</v>
      </c>
      <c r="L47" s="7"/>
      <c r="M47" s="6">
        <f t="shared" si="2"/>
        <v>0</v>
      </c>
    </row>
    <row r="48" spans="1:13" ht="30" customHeight="1">
      <c r="A48" s="54" t="s">
        <v>110</v>
      </c>
      <c r="B48" s="55" t="s">
        <v>111</v>
      </c>
      <c r="C48" s="57" t="s">
        <v>254</v>
      </c>
      <c r="D48" s="56" t="s">
        <v>17</v>
      </c>
      <c r="E48" s="29" t="s">
        <v>18</v>
      </c>
      <c r="F48" s="29">
        <f>20*G48</f>
        <v>22.799999999999997</v>
      </c>
      <c r="G48" s="56">
        <v>1.1399999999999999</v>
      </c>
      <c r="H48" s="5" t="s">
        <v>108</v>
      </c>
      <c r="I48" s="6">
        <v>8937.2664000000004</v>
      </c>
      <c r="J48" s="6">
        <f t="shared" si="3"/>
        <v>8937.2664000000004</v>
      </c>
      <c r="K48" s="6">
        <f t="shared" si="1"/>
        <v>8937.2664000000004</v>
      </c>
      <c r="L48" s="7"/>
      <c r="M48" s="6">
        <f t="shared" si="2"/>
        <v>0</v>
      </c>
    </row>
    <row r="49" spans="1:13" ht="30" customHeight="1">
      <c r="A49" s="54"/>
      <c r="B49" s="55"/>
      <c r="C49" s="58"/>
      <c r="D49" s="56"/>
      <c r="E49" s="29" t="s">
        <v>20</v>
      </c>
      <c r="F49" s="29">
        <f>200*G48</f>
        <v>227.99999999999997</v>
      </c>
      <c r="G49" s="56"/>
      <c r="H49" s="5" t="s">
        <v>109</v>
      </c>
      <c r="I49" s="6">
        <v>86691.4758</v>
      </c>
      <c r="J49" s="6">
        <f t="shared" si="3"/>
        <v>86691.4758</v>
      </c>
      <c r="K49" s="6">
        <f t="shared" si="1"/>
        <v>86691.4758</v>
      </c>
      <c r="L49" s="7"/>
      <c r="M49" s="6">
        <f t="shared" si="2"/>
        <v>0</v>
      </c>
    </row>
    <row r="50" spans="1:13" ht="30" customHeight="1">
      <c r="A50" s="65" t="s">
        <v>112</v>
      </c>
      <c r="B50" s="66" t="s">
        <v>113</v>
      </c>
      <c r="C50" s="57" t="s">
        <v>254</v>
      </c>
      <c r="D50" s="56" t="s">
        <v>114</v>
      </c>
      <c r="E50" s="29" t="s">
        <v>18</v>
      </c>
      <c r="F50" s="29">
        <f>20*G50</f>
        <v>23.4</v>
      </c>
      <c r="G50" s="56">
        <v>1.17</v>
      </c>
      <c r="H50" s="5" t="s">
        <v>115</v>
      </c>
      <c r="I50" s="6">
        <v>8131.5188999999991</v>
      </c>
      <c r="J50" s="6">
        <f t="shared" si="3"/>
        <v>8131.5188999999991</v>
      </c>
      <c r="K50" s="6">
        <f t="shared" si="1"/>
        <v>8131.5188999999991</v>
      </c>
      <c r="L50" s="7"/>
      <c r="M50" s="6">
        <f t="shared" si="2"/>
        <v>0</v>
      </c>
    </row>
    <row r="51" spans="1:13" ht="30" customHeight="1">
      <c r="A51" s="65"/>
      <c r="B51" s="66"/>
      <c r="C51" s="58"/>
      <c r="D51" s="56"/>
      <c r="E51" s="29" t="s">
        <v>20</v>
      </c>
      <c r="F51" s="29">
        <f>200*G50</f>
        <v>234</v>
      </c>
      <c r="G51" s="56"/>
      <c r="H51" s="5" t="s">
        <v>116</v>
      </c>
      <c r="I51" s="6">
        <v>78875.745749999987</v>
      </c>
      <c r="J51" s="6">
        <f t="shared" si="3"/>
        <v>78875.745749999987</v>
      </c>
      <c r="K51" s="6">
        <f t="shared" si="1"/>
        <v>78875.745749999987</v>
      </c>
      <c r="L51" s="7"/>
      <c r="M51" s="6">
        <f t="shared" si="2"/>
        <v>0</v>
      </c>
    </row>
    <row r="52" spans="1:13" ht="30" customHeight="1">
      <c r="A52" s="54" t="s">
        <v>117</v>
      </c>
      <c r="B52" s="55" t="s">
        <v>118</v>
      </c>
      <c r="C52" s="57" t="s">
        <v>254</v>
      </c>
      <c r="D52" s="56" t="s">
        <v>119</v>
      </c>
      <c r="E52" s="29" t="s">
        <v>18</v>
      </c>
      <c r="F52" s="29">
        <f>20*G52</f>
        <v>20.2</v>
      </c>
      <c r="G52" s="56">
        <v>1.01</v>
      </c>
      <c r="H52" s="5" t="s">
        <v>120</v>
      </c>
      <c r="I52" s="6">
        <v>5691.5063999999993</v>
      </c>
      <c r="J52" s="6">
        <f t="shared" si="3"/>
        <v>5691.5063999999993</v>
      </c>
      <c r="K52" s="6">
        <f t="shared" si="1"/>
        <v>5691.5063999999993</v>
      </c>
      <c r="L52" s="7"/>
      <c r="M52" s="6">
        <f t="shared" si="2"/>
        <v>0</v>
      </c>
    </row>
    <row r="53" spans="1:13" ht="30" customHeight="1">
      <c r="A53" s="54"/>
      <c r="B53" s="55"/>
      <c r="C53" s="58"/>
      <c r="D53" s="56"/>
      <c r="E53" s="29" t="s">
        <v>20</v>
      </c>
      <c r="F53" s="29">
        <f>200*G52</f>
        <v>202</v>
      </c>
      <c r="G53" s="56"/>
      <c r="H53" s="5" t="s">
        <v>121</v>
      </c>
      <c r="I53" s="6">
        <v>55207.603799999997</v>
      </c>
      <c r="J53" s="6">
        <f t="shared" si="3"/>
        <v>55207.603799999997</v>
      </c>
      <c r="K53" s="6">
        <f t="shared" si="1"/>
        <v>55207.603799999997</v>
      </c>
      <c r="L53" s="7"/>
      <c r="M53" s="6">
        <f t="shared" si="2"/>
        <v>0</v>
      </c>
    </row>
    <row r="54" spans="1:13" ht="30" customHeight="1">
      <c r="A54" s="59" t="s">
        <v>122</v>
      </c>
      <c r="B54" s="59"/>
      <c r="C54" s="59"/>
      <c r="D54" s="59"/>
      <c r="E54" s="59"/>
      <c r="F54" s="59"/>
      <c r="G54" s="59"/>
      <c r="H54" s="59"/>
      <c r="I54" s="59"/>
      <c r="J54" s="59"/>
      <c r="K54" s="59"/>
      <c r="L54" s="59"/>
      <c r="M54" s="59"/>
    </row>
    <row r="55" spans="1:13" ht="30" customHeight="1">
      <c r="A55" s="60" t="s">
        <v>123</v>
      </c>
      <c r="B55" s="61" t="s">
        <v>124</v>
      </c>
      <c r="C55" s="63" t="s">
        <v>254</v>
      </c>
      <c r="D55" s="56" t="s">
        <v>125</v>
      </c>
      <c r="E55" s="29" t="s">
        <v>18</v>
      </c>
      <c r="F55" s="31">
        <f>20*G55</f>
        <v>23.599999999999998</v>
      </c>
      <c r="G55" s="62">
        <v>1.18</v>
      </c>
      <c r="H55" s="8" t="s">
        <v>126</v>
      </c>
      <c r="I55" s="6">
        <v>7570.3004999999994</v>
      </c>
      <c r="J55" s="6">
        <f t="shared" ref="J55:J65" si="4">I55-((I55*$J$1)/100)</f>
        <v>7570.3004999999994</v>
      </c>
      <c r="K55" s="6">
        <f t="shared" ref="K55:K79" si="5">J55*1</f>
        <v>7570.3004999999994</v>
      </c>
      <c r="L55" s="7"/>
      <c r="M55" s="6">
        <f t="shared" si="2"/>
        <v>0</v>
      </c>
    </row>
    <row r="56" spans="1:13" ht="30" customHeight="1">
      <c r="A56" s="60"/>
      <c r="B56" s="61"/>
      <c r="C56" s="64"/>
      <c r="D56" s="56"/>
      <c r="E56" s="29" t="s">
        <v>20</v>
      </c>
      <c r="F56" s="31">
        <f>200*G55</f>
        <v>236</v>
      </c>
      <c r="G56" s="62"/>
      <c r="H56" s="8" t="s">
        <v>126</v>
      </c>
      <c r="I56" s="6">
        <v>73431.914850000001</v>
      </c>
      <c r="J56" s="6">
        <f t="shared" si="4"/>
        <v>73431.914850000001</v>
      </c>
      <c r="K56" s="6">
        <f t="shared" si="5"/>
        <v>73431.914850000001</v>
      </c>
      <c r="L56" s="7"/>
      <c r="M56" s="6">
        <f t="shared" si="2"/>
        <v>0</v>
      </c>
    </row>
    <row r="57" spans="1:13" ht="30" customHeight="1">
      <c r="A57" s="54" t="s">
        <v>127</v>
      </c>
      <c r="B57" s="55" t="s">
        <v>128</v>
      </c>
      <c r="C57" s="63" t="s">
        <v>254</v>
      </c>
      <c r="D57" s="56" t="s">
        <v>129</v>
      </c>
      <c r="E57" s="29" t="s">
        <v>18</v>
      </c>
      <c r="F57" s="29">
        <f>20*G57</f>
        <v>20.399999999999999</v>
      </c>
      <c r="G57" s="56">
        <v>1.02</v>
      </c>
      <c r="H57" s="5" t="s">
        <v>130</v>
      </c>
      <c r="I57" s="6">
        <v>7130.5289999999986</v>
      </c>
      <c r="J57" s="6">
        <f t="shared" si="4"/>
        <v>7130.5289999999986</v>
      </c>
      <c r="K57" s="6">
        <f t="shared" si="5"/>
        <v>7130.5289999999986</v>
      </c>
      <c r="L57" s="7"/>
      <c r="M57" s="6">
        <f t="shared" si="2"/>
        <v>0</v>
      </c>
    </row>
    <row r="58" spans="1:13" ht="79.5" customHeight="1">
      <c r="A58" s="54"/>
      <c r="B58" s="55"/>
      <c r="C58" s="64"/>
      <c r="D58" s="56"/>
      <c r="E58" s="29" t="s">
        <v>20</v>
      </c>
      <c r="F58" s="29">
        <f>200*G57</f>
        <v>204</v>
      </c>
      <c r="G58" s="56"/>
      <c r="H58" s="5" t="s">
        <v>131</v>
      </c>
      <c r="I58" s="6">
        <v>69166.131299999994</v>
      </c>
      <c r="J58" s="6">
        <f t="shared" si="4"/>
        <v>69166.131299999994</v>
      </c>
      <c r="K58" s="6">
        <f t="shared" si="5"/>
        <v>69166.131299999994</v>
      </c>
      <c r="L58" s="7"/>
      <c r="M58" s="6">
        <f t="shared" si="2"/>
        <v>0</v>
      </c>
    </row>
    <row r="59" spans="1:13" ht="30" customHeight="1">
      <c r="A59" s="54" t="s">
        <v>132</v>
      </c>
      <c r="B59" s="55" t="s">
        <v>133</v>
      </c>
      <c r="C59" s="63" t="s">
        <v>254</v>
      </c>
      <c r="D59" s="56" t="s">
        <v>17</v>
      </c>
      <c r="E59" s="29" t="s">
        <v>18</v>
      </c>
      <c r="F59" s="29">
        <f>20*G59</f>
        <v>20.2</v>
      </c>
      <c r="G59" s="56">
        <v>1.01</v>
      </c>
      <c r="H59" s="5" t="s">
        <v>134</v>
      </c>
      <c r="I59" s="6">
        <v>8936.6039999999994</v>
      </c>
      <c r="J59" s="6">
        <f t="shared" si="4"/>
        <v>8936.6039999999994</v>
      </c>
      <c r="K59" s="6">
        <f t="shared" si="5"/>
        <v>8936.6039999999994</v>
      </c>
      <c r="L59" s="7"/>
      <c r="M59" s="6">
        <f t="shared" si="2"/>
        <v>0</v>
      </c>
    </row>
    <row r="60" spans="1:13" ht="30" customHeight="1">
      <c r="A60" s="54"/>
      <c r="B60" s="55"/>
      <c r="C60" s="64"/>
      <c r="D60" s="56"/>
      <c r="E60" s="29" t="s">
        <v>20</v>
      </c>
      <c r="F60" s="29">
        <f>200*G59</f>
        <v>202</v>
      </c>
      <c r="G60" s="56"/>
      <c r="H60" s="5" t="s">
        <v>135</v>
      </c>
      <c r="I60" s="6">
        <v>84897.737999999998</v>
      </c>
      <c r="J60" s="6">
        <f t="shared" si="4"/>
        <v>84897.737999999998</v>
      </c>
      <c r="K60" s="6">
        <f t="shared" si="5"/>
        <v>84897.737999999998</v>
      </c>
      <c r="L60" s="7"/>
      <c r="M60" s="6">
        <f t="shared" si="2"/>
        <v>0</v>
      </c>
    </row>
    <row r="61" spans="1:13" ht="30" customHeight="1">
      <c r="A61" s="32" t="s">
        <v>136</v>
      </c>
      <c r="B61" s="33" t="s">
        <v>137</v>
      </c>
      <c r="C61" s="41" t="s">
        <v>255</v>
      </c>
      <c r="D61" s="29" t="s">
        <v>138</v>
      </c>
      <c r="E61" s="29" t="s">
        <v>139</v>
      </c>
      <c r="F61" s="29" t="s">
        <v>140</v>
      </c>
      <c r="G61" s="29"/>
      <c r="H61" s="5" t="s">
        <v>141</v>
      </c>
      <c r="I61" s="6">
        <v>755.4464999999999</v>
      </c>
      <c r="J61" s="6">
        <f t="shared" si="4"/>
        <v>755.4464999999999</v>
      </c>
      <c r="K61" s="6">
        <f t="shared" si="5"/>
        <v>755.4464999999999</v>
      </c>
      <c r="L61" s="7"/>
      <c r="M61" s="6">
        <f t="shared" si="2"/>
        <v>0</v>
      </c>
    </row>
    <row r="62" spans="1:13" ht="30" customHeight="1">
      <c r="A62" s="54" t="s">
        <v>142</v>
      </c>
      <c r="B62" s="55" t="s">
        <v>143</v>
      </c>
      <c r="C62" s="57" t="s">
        <v>254</v>
      </c>
      <c r="D62" s="56" t="s">
        <v>144</v>
      </c>
      <c r="E62" s="29" t="s">
        <v>18</v>
      </c>
      <c r="F62" s="29">
        <f>20*G62</f>
        <v>21.6</v>
      </c>
      <c r="G62" s="56">
        <v>1.08</v>
      </c>
      <c r="H62" s="5" t="s">
        <v>145</v>
      </c>
      <c r="I62" s="6">
        <v>9712.2744000000002</v>
      </c>
      <c r="J62" s="6">
        <f t="shared" si="4"/>
        <v>9712.2744000000002</v>
      </c>
      <c r="K62" s="6">
        <f t="shared" si="5"/>
        <v>9712.2744000000002</v>
      </c>
      <c r="L62" s="7"/>
      <c r="M62" s="6">
        <f t="shared" si="2"/>
        <v>0</v>
      </c>
    </row>
    <row r="63" spans="1:13" ht="30" customHeight="1">
      <c r="A63" s="54"/>
      <c r="B63" s="55"/>
      <c r="C63" s="58"/>
      <c r="D63" s="56"/>
      <c r="E63" s="29" t="s">
        <v>20</v>
      </c>
      <c r="F63" s="29">
        <f>200*G62</f>
        <v>216</v>
      </c>
      <c r="G63" s="56"/>
      <c r="H63" s="5" t="s">
        <v>146</v>
      </c>
      <c r="I63" s="6">
        <v>94209.022349999999</v>
      </c>
      <c r="J63" s="6">
        <f t="shared" si="4"/>
        <v>94209.022349999999</v>
      </c>
      <c r="K63" s="6">
        <f t="shared" si="5"/>
        <v>94209.022349999999</v>
      </c>
      <c r="L63" s="7"/>
      <c r="M63" s="6">
        <f t="shared" si="2"/>
        <v>0</v>
      </c>
    </row>
    <row r="64" spans="1:13" ht="30" customHeight="1">
      <c r="A64" s="54" t="s">
        <v>147</v>
      </c>
      <c r="B64" s="55" t="s">
        <v>148</v>
      </c>
      <c r="C64" s="57" t="s">
        <v>254</v>
      </c>
      <c r="D64" s="56" t="s">
        <v>149</v>
      </c>
      <c r="E64" s="29" t="s">
        <v>18</v>
      </c>
      <c r="F64" s="29">
        <f>20*G64</f>
        <v>22</v>
      </c>
      <c r="G64" s="56">
        <v>1.1000000000000001</v>
      </c>
      <c r="H64" s="5" t="s">
        <v>150</v>
      </c>
      <c r="I64" s="6">
        <v>5901.8908499999998</v>
      </c>
      <c r="J64" s="6">
        <f t="shared" si="4"/>
        <v>5901.8908499999998</v>
      </c>
      <c r="K64" s="6">
        <f t="shared" si="5"/>
        <v>5901.8908499999998</v>
      </c>
      <c r="L64" s="7"/>
      <c r="M64" s="6">
        <f t="shared" si="2"/>
        <v>0</v>
      </c>
    </row>
    <row r="65" spans="1:13" ht="30" customHeight="1">
      <c r="A65" s="54"/>
      <c r="B65" s="55"/>
      <c r="C65" s="58"/>
      <c r="D65" s="56"/>
      <c r="E65" s="29" t="s">
        <v>20</v>
      </c>
      <c r="F65" s="29">
        <f>200*G64</f>
        <v>220.00000000000003</v>
      </c>
      <c r="G65" s="56"/>
      <c r="H65" s="5" t="s">
        <v>151</v>
      </c>
      <c r="I65" s="6">
        <v>57248.365049999993</v>
      </c>
      <c r="J65" s="6">
        <f t="shared" si="4"/>
        <v>57248.365049999993</v>
      </c>
      <c r="K65" s="6">
        <f t="shared" si="5"/>
        <v>57248.365049999993</v>
      </c>
      <c r="L65" s="7"/>
      <c r="M65" s="6">
        <f t="shared" si="2"/>
        <v>0</v>
      </c>
    </row>
    <row r="66" spans="1:13" ht="30" customHeight="1">
      <c r="A66" s="53" t="s">
        <v>152</v>
      </c>
      <c r="B66" s="53"/>
      <c r="C66" s="53"/>
      <c r="D66" s="53"/>
      <c r="E66" s="53"/>
      <c r="F66" s="53"/>
      <c r="G66" s="53"/>
      <c r="H66" s="53"/>
      <c r="I66" s="53"/>
      <c r="J66" s="53"/>
      <c r="K66" s="53"/>
      <c r="L66" s="53"/>
      <c r="M66" s="53"/>
    </row>
    <row r="67" spans="1:13" ht="30" customHeight="1">
      <c r="A67" s="20" t="s">
        <v>153</v>
      </c>
      <c r="B67" s="30" t="s">
        <v>154</v>
      </c>
      <c r="C67" s="45" t="s">
        <v>255</v>
      </c>
      <c r="D67" s="21" t="s">
        <v>138</v>
      </c>
      <c r="E67" s="12" t="s">
        <v>155</v>
      </c>
      <c r="F67" s="22" t="s">
        <v>156</v>
      </c>
      <c r="G67" s="12"/>
      <c r="H67" s="14" t="s">
        <v>157</v>
      </c>
      <c r="I67" s="6">
        <v>288.25200000000001</v>
      </c>
      <c r="J67" s="6">
        <f t="shared" ref="J67:J79" si="6">I67-((I67*$J$1)/100)</f>
        <v>288.25200000000001</v>
      </c>
      <c r="K67" s="6">
        <f t="shared" si="5"/>
        <v>288.25200000000001</v>
      </c>
      <c r="L67" s="7"/>
      <c r="M67" s="6">
        <f t="shared" si="2"/>
        <v>0</v>
      </c>
    </row>
    <row r="68" spans="1:13" ht="30" customHeight="1">
      <c r="A68" s="23" t="s">
        <v>158</v>
      </c>
      <c r="B68" s="10" t="s">
        <v>159</v>
      </c>
      <c r="C68" s="45" t="s">
        <v>255</v>
      </c>
      <c r="D68" s="21" t="s">
        <v>138</v>
      </c>
      <c r="E68" s="12" t="s">
        <v>155</v>
      </c>
      <c r="F68" s="22" t="s">
        <v>156</v>
      </c>
      <c r="G68" s="12"/>
      <c r="H68" s="14" t="s">
        <v>160</v>
      </c>
      <c r="I68" s="6">
        <v>288.25200000000001</v>
      </c>
      <c r="J68" s="6">
        <f t="shared" si="6"/>
        <v>288.25200000000001</v>
      </c>
      <c r="K68" s="6">
        <f t="shared" si="5"/>
        <v>288.25200000000001</v>
      </c>
      <c r="L68" s="7"/>
      <c r="M68" s="6">
        <f t="shared" si="2"/>
        <v>0</v>
      </c>
    </row>
    <row r="69" spans="1:13" ht="30" customHeight="1">
      <c r="A69" s="23" t="s">
        <v>161</v>
      </c>
      <c r="B69" s="10" t="s">
        <v>162</v>
      </c>
      <c r="C69" s="45" t="s">
        <v>255</v>
      </c>
      <c r="D69" s="21" t="s">
        <v>138</v>
      </c>
      <c r="E69" s="12" t="s">
        <v>155</v>
      </c>
      <c r="F69" s="22" t="s">
        <v>156</v>
      </c>
      <c r="G69" s="12"/>
      <c r="H69" s="14" t="s">
        <v>163</v>
      </c>
      <c r="I69" s="6">
        <v>288.25200000000001</v>
      </c>
      <c r="J69" s="6">
        <f t="shared" si="6"/>
        <v>288.25200000000001</v>
      </c>
      <c r="K69" s="6">
        <f t="shared" si="5"/>
        <v>288.25200000000001</v>
      </c>
      <c r="L69" s="7"/>
      <c r="M69" s="6">
        <f t="shared" si="2"/>
        <v>0</v>
      </c>
    </row>
    <row r="70" spans="1:13" ht="30" customHeight="1">
      <c r="A70" s="23" t="s">
        <v>164</v>
      </c>
      <c r="B70" s="10" t="s">
        <v>165</v>
      </c>
      <c r="C70" s="45" t="s">
        <v>255</v>
      </c>
      <c r="D70" s="21" t="s">
        <v>138</v>
      </c>
      <c r="E70" s="12" t="s">
        <v>155</v>
      </c>
      <c r="F70" s="22" t="s">
        <v>156</v>
      </c>
      <c r="G70" s="12"/>
      <c r="H70" s="14" t="s">
        <v>166</v>
      </c>
      <c r="I70" s="6">
        <v>288.25200000000001</v>
      </c>
      <c r="J70" s="6">
        <f t="shared" si="6"/>
        <v>288.25200000000001</v>
      </c>
      <c r="K70" s="6">
        <f t="shared" si="5"/>
        <v>288.25200000000001</v>
      </c>
      <c r="L70" s="7"/>
      <c r="M70" s="6">
        <f t="shared" ref="M70:M79" si="7">J70*L70</f>
        <v>0</v>
      </c>
    </row>
    <row r="71" spans="1:13" ht="30" customHeight="1">
      <c r="A71" s="23" t="s">
        <v>167</v>
      </c>
      <c r="B71" s="10" t="s">
        <v>168</v>
      </c>
      <c r="C71" s="45" t="s">
        <v>255</v>
      </c>
      <c r="D71" s="21" t="s">
        <v>138</v>
      </c>
      <c r="E71" s="12" t="s">
        <v>155</v>
      </c>
      <c r="F71" s="22" t="s">
        <v>156</v>
      </c>
      <c r="G71" s="12"/>
      <c r="H71" s="14" t="s">
        <v>169</v>
      </c>
      <c r="I71" s="6">
        <v>288.25200000000001</v>
      </c>
      <c r="J71" s="6">
        <f t="shared" si="6"/>
        <v>288.25200000000001</v>
      </c>
      <c r="K71" s="6">
        <f t="shared" si="5"/>
        <v>288.25200000000001</v>
      </c>
      <c r="L71" s="7"/>
      <c r="M71" s="6">
        <f t="shared" si="7"/>
        <v>0</v>
      </c>
    </row>
    <row r="72" spans="1:13" ht="30" customHeight="1">
      <c r="A72" s="23" t="s">
        <v>170</v>
      </c>
      <c r="B72" s="30" t="s">
        <v>171</v>
      </c>
      <c r="C72" s="45" t="s">
        <v>255</v>
      </c>
      <c r="D72" s="21" t="s">
        <v>138</v>
      </c>
      <c r="E72" s="12" t="s">
        <v>155</v>
      </c>
      <c r="F72" s="22" t="s">
        <v>156</v>
      </c>
      <c r="G72" s="12"/>
      <c r="H72" s="14" t="s">
        <v>172</v>
      </c>
      <c r="I72" s="6">
        <v>330.48</v>
      </c>
      <c r="J72" s="6">
        <f t="shared" si="6"/>
        <v>330.48</v>
      </c>
      <c r="K72" s="6">
        <f t="shared" si="5"/>
        <v>330.48</v>
      </c>
      <c r="L72" s="7"/>
      <c r="M72" s="6">
        <f t="shared" si="7"/>
        <v>0</v>
      </c>
    </row>
    <row r="73" spans="1:13" ht="30" customHeight="1">
      <c r="A73" s="23" t="s">
        <v>173</v>
      </c>
      <c r="B73" s="10" t="s">
        <v>174</v>
      </c>
      <c r="C73" s="45" t="s">
        <v>255</v>
      </c>
      <c r="D73" s="21" t="s">
        <v>138</v>
      </c>
      <c r="E73" s="12" t="s">
        <v>155</v>
      </c>
      <c r="F73" s="22" t="s">
        <v>156</v>
      </c>
      <c r="G73" s="12"/>
      <c r="H73" s="14" t="s">
        <v>175</v>
      </c>
      <c r="I73" s="6">
        <v>330.48</v>
      </c>
      <c r="J73" s="6">
        <f t="shared" si="6"/>
        <v>330.48</v>
      </c>
      <c r="K73" s="6">
        <f t="shared" si="5"/>
        <v>330.48</v>
      </c>
      <c r="L73" s="7"/>
      <c r="M73" s="6">
        <f t="shared" si="7"/>
        <v>0</v>
      </c>
    </row>
    <row r="74" spans="1:13" ht="30" customHeight="1">
      <c r="A74" s="23" t="s">
        <v>176</v>
      </c>
      <c r="B74" s="10" t="s">
        <v>177</v>
      </c>
      <c r="C74" s="45" t="s">
        <v>255</v>
      </c>
      <c r="D74" s="21" t="s">
        <v>138</v>
      </c>
      <c r="E74" s="12" t="s">
        <v>155</v>
      </c>
      <c r="F74" s="22" t="s">
        <v>156</v>
      </c>
      <c r="G74" s="12"/>
      <c r="H74" s="14" t="s">
        <v>178</v>
      </c>
      <c r="I74" s="6">
        <v>330.48</v>
      </c>
      <c r="J74" s="6">
        <f t="shared" si="6"/>
        <v>330.48</v>
      </c>
      <c r="K74" s="6">
        <f t="shared" si="5"/>
        <v>330.48</v>
      </c>
      <c r="L74" s="7"/>
      <c r="M74" s="6">
        <f t="shared" si="7"/>
        <v>0</v>
      </c>
    </row>
    <row r="75" spans="1:13" ht="30" customHeight="1">
      <c r="A75" s="23" t="s">
        <v>179</v>
      </c>
      <c r="B75" s="16" t="s">
        <v>180</v>
      </c>
      <c r="C75" s="45" t="s">
        <v>255</v>
      </c>
      <c r="D75" s="21" t="s">
        <v>138</v>
      </c>
      <c r="E75" s="12" t="s">
        <v>155</v>
      </c>
      <c r="F75" s="22" t="s">
        <v>156</v>
      </c>
      <c r="G75" s="12"/>
      <c r="H75" s="14" t="s">
        <v>181</v>
      </c>
      <c r="I75" s="6">
        <v>330.48</v>
      </c>
      <c r="J75" s="6">
        <f t="shared" si="6"/>
        <v>330.48</v>
      </c>
      <c r="K75" s="6">
        <f t="shared" si="5"/>
        <v>330.48</v>
      </c>
      <c r="L75" s="7"/>
      <c r="M75" s="6">
        <f t="shared" si="7"/>
        <v>0</v>
      </c>
    </row>
    <row r="76" spans="1:13" ht="30" customHeight="1">
      <c r="A76" s="23" t="s">
        <v>182</v>
      </c>
      <c r="B76" s="10" t="s">
        <v>183</v>
      </c>
      <c r="C76" s="45" t="s">
        <v>255</v>
      </c>
      <c r="D76" s="21" t="s">
        <v>138</v>
      </c>
      <c r="E76" s="12" t="s">
        <v>155</v>
      </c>
      <c r="F76" s="22" t="s">
        <v>156</v>
      </c>
      <c r="G76" s="12"/>
      <c r="H76" s="14" t="s">
        <v>184</v>
      </c>
      <c r="I76" s="6">
        <v>330.48</v>
      </c>
      <c r="J76" s="6">
        <f t="shared" si="6"/>
        <v>330.48</v>
      </c>
      <c r="K76" s="6">
        <f t="shared" si="5"/>
        <v>330.48</v>
      </c>
      <c r="L76" s="7"/>
      <c r="M76" s="6">
        <f t="shared" si="7"/>
        <v>0</v>
      </c>
    </row>
    <row r="77" spans="1:13" ht="30" customHeight="1">
      <c r="A77" s="23" t="s">
        <v>185</v>
      </c>
      <c r="B77" s="10" t="s">
        <v>186</v>
      </c>
      <c r="C77" s="46" t="s">
        <v>254</v>
      </c>
      <c r="D77" s="21" t="s">
        <v>138</v>
      </c>
      <c r="E77" s="12" t="s">
        <v>155</v>
      </c>
      <c r="F77" s="22" t="s">
        <v>156</v>
      </c>
      <c r="G77" s="12"/>
      <c r="H77" s="14" t="s">
        <v>187</v>
      </c>
      <c r="I77" s="6">
        <v>850.60800000000006</v>
      </c>
      <c r="J77" s="6">
        <f t="shared" si="6"/>
        <v>850.60800000000006</v>
      </c>
      <c r="K77" s="6">
        <f t="shared" si="5"/>
        <v>850.60800000000006</v>
      </c>
      <c r="L77" s="7"/>
      <c r="M77" s="6">
        <f t="shared" si="7"/>
        <v>0</v>
      </c>
    </row>
    <row r="78" spans="1:13" ht="28.5" customHeight="1">
      <c r="A78" s="80" t="s">
        <v>248</v>
      </c>
      <c r="B78" s="82" t="s">
        <v>249</v>
      </c>
      <c r="C78" s="80" t="s">
        <v>254</v>
      </c>
      <c r="D78" s="84" t="s">
        <v>138</v>
      </c>
      <c r="E78" s="42" t="s">
        <v>250</v>
      </c>
      <c r="F78" s="22" t="s">
        <v>140</v>
      </c>
      <c r="G78" s="12"/>
      <c r="H78" s="14" t="s">
        <v>251</v>
      </c>
      <c r="I78" s="6">
        <v>715.7052000000001</v>
      </c>
      <c r="J78" s="6">
        <f t="shared" si="6"/>
        <v>715.7052000000001</v>
      </c>
      <c r="K78" s="6">
        <f t="shared" si="5"/>
        <v>715.7052000000001</v>
      </c>
      <c r="L78" s="7"/>
      <c r="M78" s="6">
        <f t="shared" si="7"/>
        <v>0</v>
      </c>
    </row>
    <row r="79" spans="1:13" ht="28.5" customHeight="1">
      <c r="A79" s="81"/>
      <c r="B79" s="83"/>
      <c r="C79" s="81"/>
      <c r="D79" s="85"/>
      <c r="E79" s="12" t="s">
        <v>155</v>
      </c>
      <c r="F79" s="22" t="s">
        <v>156</v>
      </c>
      <c r="G79" s="12"/>
      <c r="H79" s="14" t="s">
        <v>252</v>
      </c>
      <c r="I79" s="6">
        <v>3542.7456000000002</v>
      </c>
      <c r="J79" s="6">
        <f t="shared" si="6"/>
        <v>3542.7456000000002</v>
      </c>
      <c r="K79" s="6">
        <f t="shared" si="5"/>
        <v>3542.7456000000002</v>
      </c>
      <c r="L79" s="7"/>
      <c r="M79" s="6">
        <f t="shared" si="7"/>
        <v>0</v>
      </c>
    </row>
  </sheetData>
  <autoFilter ref="A2:M77">
    <filterColumn colId="8" showButton="0"/>
    <filterColumn colId="9" showButton="0"/>
    <filterColumn colId="11" showButton="0"/>
  </autoFilter>
  <mergeCells count="165">
    <mergeCell ref="C78:C79"/>
    <mergeCell ref="B78:B79"/>
    <mergeCell ref="A78:A79"/>
    <mergeCell ref="D78:D79"/>
    <mergeCell ref="C2:C3"/>
    <mergeCell ref="C5:C6"/>
    <mergeCell ref="C7:C8"/>
    <mergeCell ref="C9:C10"/>
    <mergeCell ref="C15:C16"/>
    <mergeCell ref="C13:C14"/>
    <mergeCell ref="C11:C12"/>
    <mergeCell ref="C25:C26"/>
    <mergeCell ref="C23:C24"/>
    <mergeCell ref="C21:C22"/>
    <mergeCell ref="C19:C20"/>
    <mergeCell ref="C17:C18"/>
    <mergeCell ref="C31:C32"/>
    <mergeCell ref="C29:C30"/>
    <mergeCell ref="C27:C28"/>
    <mergeCell ref="C39:C40"/>
    <mergeCell ref="C37:C38"/>
    <mergeCell ref="C35:C36"/>
    <mergeCell ref="C33:C34"/>
    <mergeCell ref="C52:C53"/>
    <mergeCell ref="L2:M2"/>
    <mergeCell ref="A4:M4"/>
    <mergeCell ref="A5:A6"/>
    <mergeCell ref="B5:B6"/>
    <mergeCell ref="D5:D6"/>
    <mergeCell ref="G5:G6"/>
    <mergeCell ref="A1:I1"/>
    <mergeCell ref="K1:L1"/>
    <mergeCell ref="A2:A3"/>
    <mergeCell ref="B2:B3"/>
    <mergeCell ref="D2:D3"/>
    <mergeCell ref="E2:E3"/>
    <mergeCell ref="F2:F3"/>
    <mergeCell ref="G2:G3"/>
    <mergeCell ref="H2:H3"/>
    <mergeCell ref="I2:K2"/>
    <mergeCell ref="G13:G14"/>
    <mergeCell ref="A7:A8"/>
    <mergeCell ref="B7:B8"/>
    <mergeCell ref="D7:D8"/>
    <mergeCell ref="G7:G8"/>
    <mergeCell ref="A9:A10"/>
    <mergeCell ref="B9:B10"/>
    <mergeCell ref="D9:D10"/>
    <mergeCell ref="G9:G10"/>
    <mergeCell ref="A11:A12"/>
    <mergeCell ref="B11:B12"/>
    <mergeCell ref="D11:D12"/>
    <mergeCell ref="G11:G12"/>
    <mergeCell ref="A13:A14"/>
    <mergeCell ref="B13:B14"/>
    <mergeCell ref="D13:D14"/>
    <mergeCell ref="A19:A20"/>
    <mergeCell ref="B19:B20"/>
    <mergeCell ref="D19:D20"/>
    <mergeCell ref="G19:G20"/>
    <mergeCell ref="A21:A22"/>
    <mergeCell ref="B21:B22"/>
    <mergeCell ref="D21:D22"/>
    <mergeCell ref="G21:G22"/>
    <mergeCell ref="A15:A16"/>
    <mergeCell ref="B15:B16"/>
    <mergeCell ref="D15:D16"/>
    <mergeCell ref="G15:G16"/>
    <mergeCell ref="A17:A18"/>
    <mergeCell ref="B17:B18"/>
    <mergeCell ref="D17:D18"/>
    <mergeCell ref="G17:G18"/>
    <mergeCell ref="A27:A28"/>
    <mergeCell ref="B27:B28"/>
    <mergeCell ref="D27:D28"/>
    <mergeCell ref="G27:G28"/>
    <mergeCell ref="A29:A30"/>
    <mergeCell ref="B29:B30"/>
    <mergeCell ref="D29:D30"/>
    <mergeCell ref="G29:G30"/>
    <mergeCell ref="A23:A24"/>
    <mergeCell ref="B23:B24"/>
    <mergeCell ref="D23:D24"/>
    <mergeCell ref="G23:G24"/>
    <mergeCell ref="A25:A26"/>
    <mergeCell ref="B25:B26"/>
    <mergeCell ref="D25:D26"/>
    <mergeCell ref="G25:G26"/>
    <mergeCell ref="A35:A36"/>
    <mergeCell ref="B35:B36"/>
    <mergeCell ref="D35:D36"/>
    <mergeCell ref="G35:G36"/>
    <mergeCell ref="A37:A38"/>
    <mergeCell ref="B37:B38"/>
    <mergeCell ref="D37:D38"/>
    <mergeCell ref="G37:G38"/>
    <mergeCell ref="A31:A32"/>
    <mergeCell ref="B31:B32"/>
    <mergeCell ref="D31:D32"/>
    <mergeCell ref="G31:G32"/>
    <mergeCell ref="A33:A34"/>
    <mergeCell ref="B33:B34"/>
    <mergeCell ref="D33:D34"/>
    <mergeCell ref="G33:G34"/>
    <mergeCell ref="A39:A40"/>
    <mergeCell ref="B39:B40"/>
    <mergeCell ref="D39:D40"/>
    <mergeCell ref="G39:G40"/>
    <mergeCell ref="A41:M41"/>
    <mergeCell ref="A42:A43"/>
    <mergeCell ref="B42:B43"/>
    <mergeCell ref="D42:D43"/>
    <mergeCell ref="G42:G43"/>
    <mergeCell ref="C42:C43"/>
    <mergeCell ref="A48:A49"/>
    <mergeCell ref="B48:B49"/>
    <mergeCell ref="D48:D49"/>
    <mergeCell ref="G48:G49"/>
    <mergeCell ref="A50:A51"/>
    <mergeCell ref="B50:B51"/>
    <mergeCell ref="D50:D51"/>
    <mergeCell ref="G50:G51"/>
    <mergeCell ref="A44:A45"/>
    <mergeCell ref="B44:B45"/>
    <mergeCell ref="D44:D45"/>
    <mergeCell ref="G44:G45"/>
    <mergeCell ref="A46:A47"/>
    <mergeCell ref="B46:B47"/>
    <mergeCell ref="D46:D47"/>
    <mergeCell ref="G46:G47"/>
    <mergeCell ref="C48:C49"/>
    <mergeCell ref="C46:C47"/>
    <mergeCell ref="C44:C45"/>
    <mergeCell ref="C50:C51"/>
    <mergeCell ref="A57:A58"/>
    <mergeCell ref="B57:B58"/>
    <mergeCell ref="D57:D58"/>
    <mergeCell ref="G57:G58"/>
    <mergeCell ref="A59:A60"/>
    <mergeCell ref="B59:B60"/>
    <mergeCell ref="D59:D60"/>
    <mergeCell ref="G59:G60"/>
    <mergeCell ref="A52:A53"/>
    <mergeCell ref="B52:B53"/>
    <mergeCell ref="D52:D53"/>
    <mergeCell ref="G52:G53"/>
    <mergeCell ref="A54:M54"/>
    <mergeCell ref="A55:A56"/>
    <mergeCell ref="B55:B56"/>
    <mergeCell ref="D55:D56"/>
    <mergeCell ref="G55:G56"/>
    <mergeCell ref="C59:C60"/>
    <mergeCell ref="C57:C58"/>
    <mergeCell ref="C55:C56"/>
    <mergeCell ref="A66:M66"/>
    <mergeCell ref="A62:A63"/>
    <mergeCell ref="B62:B63"/>
    <mergeCell ref="D62:D63"/>
    <mergeCell ref="G62:G63"/>
    <mergeCell ref="A64:A65"/>
    <mergeCell ref="B64:B65"/>
    <mergeCell ref="D64:D65"/>
    <mergeCell ref="G64:G65"/>
    <mergeCell ref="C64:C65"/>
    <mergeCell ref="C62:C6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1"/>
  <sheetViews>
    <sheetView tabSelected="1" zoomScale="60" zoomScaleNormal="60" workbookViewId="0">
      <selection sqref="A1:I1"/>
    </sheetView>
  </sheetViews>
  <sheetFormatPr defaultRowHeight="18"/>
  <cols>
    <col min="1" max="1" width="35.7109375" style="1" customWidth="1"/>
    <col min="2" max="2" width="120.7109375" style="1" customWidth="1"/>
    <col min="3" max="3" width="22.5703125" style="47" customWidth="1"/>
    <col min="4" max="8" width="15.7109375" style="1" customWidth="1"/>
    <col min="9" max="13" width="20.7109375" style="1" customWidth="1"/>
    <col min="14" max="16384" width="9.140625" style="1"/>
  </cols>
  <sheetData>
    <row r="1" spans="1:13" ht="39.950000000000003" customHeight="1">
      <c r="A1" s="73" t="s">
        <v>256</v>
      </c>
      <c r="B1" s="74"/>
      <c r="C1" s="74"/>
      <c r="D1" s="74"/>
      <c r="E1" s="74"/>
      <c r="F1" s="74"/>
      <c r="G1" s="74"/>
      <c r="H1" s="74"/>
      <c r="I1" s="75"/>
      <c r="J1" s="40">
        <v>0</v>
      </c>
      <c r="K1" s="95"/>
      <c r="L1" s="96"/>
      <c r="M1" s="2">
        <f>SUM(M5:M65536)</f>
        <v>0</v>
      </c>
    </row>
    <row r="2" spans="1:13" ht="39.950000000000003" customHeight="1">
      <c r="A2" s="77" t="s">
        <v>0</v>
      </c>
      <c r="B2" s="78" t="s">
        <v>1</v>
      </c>
      <c r="C2" s="86" t="s">
        <v>253</v>
      </c>
      <c r="D2" s="79" t="s">
        <v>2</v>
      </c>
      <c r="E2" s="70" t="s">
        <v>3</v>
      </c>
      <c r="F2" s="70" t="s">
        <v>4</v>
      </c>
      <c r="G2" s="70" t="s">
        <v>5</v>
      </c>
      <c r="H2" s="70" t="s">
        <v>6</v>
      </c>
      <c r="I2" s="97" t="s">
        <v>7</v>
      </c>
      <c r="J2" s="97"/>
      <c r="K2" s="97"/>
      <c r="L2" s="98" t="s">
        <v>8</v>
      </c>
      <c r="M2" s="98"/>
    </row>
    <row r="3" spans="1:13" ht="39.950000000000003" customHeight="1">
      <c r="A3" s="77"/>
      <c r="B3" s="78"/>
      <c r="C3" s="87"/>
      <c r="D3" s="79"/>
      <c r="E3" s="70"/>
      <c r="F3" s="70"/>
      <c r="G3" s="70"/>
      <c r="H3" s="70"/>
      <c r="I3" s="17" t="s">
        <v>9</v>
      </c>
      <c r="J3" s="24" t="s">
        <v>10</v>
      </c>
      <c r="K3" s="18" t="s">
        <v>11</v>
      </c>
      <c r="L3" s="25" t="s">
        <v>12</v>
      </c>
      <c r="M3" s="18" t="s">
        <v>13</v>
      </c>
    </row>
    <row r="4" spans="1:13" ht="30" customHeight="1">
      <c r="A4" s="59" t="s">
        <v>188</v>
      </c>
      <c r="B4" s="59"/>
      <c r="C4" s="59"/>
      <c r="D4" s="59"/>
      <c r="E4" s="59"/>
      <c r="F4" s="59"/>
      <c r="G4" s="59"/>
      <c r="H4" s="59"/>
      <c r="I4" s="59"/>
      <c r="J4" s="59"/>
      <c r="K4" s="59"/>
      <c r="L4" s="59"/>
      <c r="M4" s="59"/>
    </row>
    <row r="5" spans="1:13" ht="30" customHeight="1">
      <c r="A5" s="54" t="s">
        <v>189</v>
      </c>
      <c r="B5" s="65" t="s">
        <v>190</v>
      </c>
      <c r="C5" s="57" t="s">
        <v>254</v>
      </c>
      <c r="D5" s="94" t="s">
        <v>119</v>
      </c>
      <c r="E5" s="4" t="s">
        <v>18</v>
      </c>
      <c r="F5" s="26">
        <f>20*G5</f>
        <v>21</v>
      </c>
      <c r="G5" s="94">
        <v>1.05</v>
      </c>
      <c r="H5" s="27" t="s">
        <v>191</v>
      </c>
      <c r="I5" s="6">
        <v>7710.3980999999994</v>
      </c>
      <c r="J5" s="6">
        <f>I5-((I5*$J$1)/100)</f>
        <v>7710.3980999999994</v>
      </c>
      <c r="K5" s="6">
        <f>J5*1</f>
        <v>7710.3980999999994</v>
      </c>
      <c r="L5" s="28"/>
      <c r="M5" s="6">
        <f>J5*L5</f>
        <v>0</v>
      </c>
    </row>
    <row r="6" spans="1:13" ht="30" customHeight="1">
      <c r="A6" s="54"/>
      <c r="B6" s="65"/>
      <c r="C6" s="58"/>
      <c r="D6" s="94"/>
      <c r="E6" s="4" t="s">
        <v>20</v>
      </c>
      <c r="F6" s="26">
        <f>200*G5</f>
        <v>210</v>
      </c>
      <c r="G6" s="94"/>
      <c r="H6" s="27" t="s">
        <v>192</v>
      </c>
      <c r="I6" s="6">
        <v>74790.849149999995</v>
      </c>
      <c r="J6" s="6">
        <f t="shared" ref="J6:J69" si="0">I6-((I6*$J$1)/100)</f>
        <v>74790.849149999995</v>
      </c>
      <c r="K6" s="6">
        <f t="shared" ref="K6:K67" si="1">J6*1</f>
        <v>74790.849149999995</v>
      </c>
      <c r="L6" s="28"/>
      <c r="M6" s="6">
        <f t="shared" ref="M6:M67" si="2">J6*L6</f>
        <v>0</v>
      </c>
    </row>
    <row r="7" spans="1:13" ht="30" customHeight="1">
      <c r="A7" s="54" t="s">
        <v>41</v>
      </c>
      <c r="B7" s="55" t="s">
        <v>42</v>
      </c>
      <c r="C7" s="57" t="s">
        <v>254</v>
      </c>
      <c r="D7" s="56" t="s">
        <v>24</v>
      </c>
      <c r="E7" s="4" t="s">
        <v>18</v>
      </c>
      <c r="F7" s="4">
        <f>20*G7</f>
        <v>26.200000000000003</v>
      </c>
      <c r="G7" s="56">
        <v>1.31</v>
      </c>
      <c r="H7" s="5" t="s">
        <v>43</v>
      </c>
      <c r="I7" s="6">
        <v>6789.4757999999993</v>
      </c>
      <c r="J7" s="6">
        <f t="shared" si="0"/>
        <v>6789.4757999999993</v>
      </c>
      <c r="K7" s="6">
        <f t="shared" si="1"/>
        <v>6789.4757999999993</v>
      </c>
      <c r="L7" s="28"/>
      <c r="M7" s="6">
        <f t="shared" si="2"/>
        <v>0</v>
      </c>
    </row>
    <row r="8" spans="1:13" ht="30" customHeight="1">
      <c r="A8" s="54"/>
      <c r="B8" s="55"/>
      <c r="C8" s="58"/>
      <c r="D8" s="56"/>
      <c r="E8" s="4" t="s">
        <v>20</v>
      </c>
      <c r="F8" s="4">
        <f>200*G7</f>
        <v>262</v>
      </c>
      <c r="G8" s="56"/>
      <c r="H8" s="5" t="s">
        <v>44</v>
      </c>
      <c r="I8" s="6">
        <v>65857.919399999984</v>
      </c>
      <c r="J8" s="6">
        <f t="shared" si="0"/>
        <v>65857.919399999984</v>
      </c>
      <c r="K8" s="6">
        <f t="shared" si="1"/>
        <v>65857.919399999984</v>
      </c>
      <c r="L8" s="28"/>
      <c r="M8" s="6">
        <f t="shared" si="2"/>
        <v>0</v>
      </c>
    </row>
    <row r="9" spans="1:13" ht="30" customHeight="1">
      <c r="A9" s="68" t="s">
        <v>15</v>
      </c>
      <c r="B9" s="55" t="s">
        <v>16</v>
      </c>
      <c r="C9" s="57" t="s">
        <v>254</v>
      </c>
      <c r="D9" s="56" t="s">
        <v>17</v>
      </c>
      <c r="E9" s="4" t="s">
        <v>18</v>
      </c>
      <c r="F9" s="4">
        <f>20*G9</f>
        <v>24</v>
      </c>
      <c r="G9" s="56">
        <v>1.2</v>
      </c>
      <c r="H9" s="5" t="s">
        <v>19</v>
      </c>
      <c r="I9" s="6">
        <v>8543.7800999999999</v>
      </c>
      <c r="J9" s="6">
        <f t="shared" si="0"/>
        <v>8543.7800999999999</v>
      </c>
      <c r="K9" s="6">
        <f t="shared" si="1"/>
        <v>8543.7800999999999</v>
      </c>
      <c r="L9" s="28"/>
      <c r="M9" s="6">
        <f t="shared" si="2"/>
        <v>0</v>
      </c>
    </row>
    <row r="10" spans="1:13" ht="30" customHeight="1">
      <c r="A10" s="68"/>
      <c r="B10" s="55"/>
      <c r="C10" s="58"/>
      <c r="D10" s="56"/>
      <c r="E10" s="4" t="s">
        <v>20</v>
      </c>
      <c r="F10" s="4">
        <f>200*G9</f>
        <v>240</v>
      </c>
      <c r="G10" s="56"/>
      <c r="H10" s="5" t="s">
        <v>21</v>
      </c>
      <c r="I10" s="6">
        <v>82874.664899999989</v>
      </c>
      <c r="J10" s="6">
        <f t="shared" si="0"/>
        <v>82874.664899999989</v>
      </c>
      <c r="K10" s="6">
        <f t="shared" si="1"/>
        <v>82874.664899999989</v>
      </c>
      <c r="L10" s="28"/>
      <c r="M10" s="6">
        <f t="shared" si="2"/>
        <v>0</v>
      </c>
    </row>
    <row r="11" spans="1:13" ht="30" customHeight="1">
      <c r="A11" s="54" t="s">
        <v>22</v>
      </c>
      <c r="B11" s="55" t="s">
        <v>23</v>
      </c>
      <c r="C11" s="57" t="s">
        <v>254</v>
      </c>
      <c r="D11" s="56" t="s">
        <v>24</v>
      </c>
      <c r="E11" s="4" t="s">
        <v>18</v>
      </c>
      <c r="F11" s="4">
        <f>20*G11</f>
        <v>24.2</v>
      </c>
      <c r="G11" s="56">
        <v>1.21</v>
      </c>
      <c r="H11" s="5" t="s">
        <v>25</v>
      </c>
      <c r="I11" s="6">
        <v>5939.4199499999995</v>
      </c>
      <c r="J11" s="6">
        <f t="shared" si="0"/>
        <v>5939.4199499999995</v>
      </c>
      <c r="K11" s="6">
        <f t="shared" si="1"/>
        <v>5939.4199499999995</v>
      </c>
      <c r="L11" s="28"/>
      <c r="M11" s="6">
        <f t="shared" si="2"/>
        <v>0</v>
      </c>
    </row>
    <row r="12" spans="1:13" ht="30" customHeight="1">
      <c r="A12" s="54"/>
      <c r="B12" s="55"/>
      <c r="C12" s="58"/>
      <c r="D12" s="56"/>
      <c r="E12" s="4" t="s">
        <v>20</v>
      </c>
      <c r="F12" s="4">
        <f>200*G11</f>
        <v>242</v>
      </c>
      <c r="G12" s="56"/>
      <c r="H12" s="5" t="s">
        <v>26</v>
      </c>
      <c r="I12" s="6">
        <v>57612.374549999993</v>
      </c>
      <c r="J12" s="6">
        <f t="shared" si="0"/>
        <v>57612.374549999993</v>
      </c>
      <c r="K12" s="6">
        <f t="shared" si="1"/>
        <v>57612.374549999993</v>
      </c>
      <c r="L12" s="28"/>
      <c r="M12" s="6">
        <f t="shared" si="2"/>
        <v>0</v>
      </c>
    </row>
    <row r="13" spans="1:13" ht="30" customHeight="1">
      <c r="A13" s="54" t="s">
        <v>27</v>
      </c>
      <c r="B13" s="55" t="s">
        <v>28</v>
      </c>
      <c r="C13" s="57" t="s">
        <v>254</v>
      </c>
      <c r="D13" s="56" t="s">
        <v>29</v>
      </c>
      <c r="E13" s="4" t="s">
        <v>18</v>
      </c>
      <c r="F13" s="4">
        <f>20*G13</f>
        <v>23.2</v>
      </c>
      <c r="G13" s="56">
        <v>1.1599999999999999</v>
      </c>
      <c r="H13" s="5" t="s">
        <v>30</v>
      </c>
      <c r="I13" s="6">
        <v>5845.0900499999998</v>
      </c>
      <c r="J13" s="6">
        <f t="shared" si="0"/>
        <v>5845.0900499999998</v>
      </c>
      <c r="K13" s="6">
        <f t="shared" si="1"/>
        <v>5845.0900499999998</v>
      </c>
      <c r="L13" s="28"/>
      <c r="M13" s="6">
        <f t="shared" si="2"/>
        <v>0</v>
      </c>
    </row>
    <row r="14" spans="1:13" ht="30" customHeight="1">
      <c r="A14" s="54"/>
      <c r="B14" s="55"/>
      <c r="C14" s="58"/>
      <c r="D14" s="56"/>
      <c r="E14" s="4" t="s">
        <v>20</v>
      </c>
      <c r="F14" s="4">
        <f>200*G13</f>
        <v>231.99999999999997</v>
      </c>
      <c r="G14" s="56"/>
      <c r="H14" s="5" t="s">
        <v>31</v>
      </c>
      <c r="I14" s="6">
        <v>56697.372449999995</v>
      </c>
      <c r="J14" s="6">
        <f t="shared" si="0"/>
        <v>56697.372449999995</v>
      </c>
      <c r="K14" s="6">
        <f t="shared" si="1"/>
        <v>56697.372449999995</v>
      </c>
      <c r="L14" s="28"/>
      <c r="M14" s="6">
        <f t="shared" si="2"/>
        <v>0</v>
      </c>
    </row>
    <row r="15" spans="1:13" ht="30" customHeight="1">
      <c r="A15" s="54" t="s">
        <v>79</v>
      </c>
      <c r="B15" s="55" t="s">
        <v>80</v>
      </c>
      <c r="C15" s="57" t="s">
        <v>254</v>
      </c>
      <c r="D15" s="56" t="s">
        <v>24</v>
      </c>
      <c r="E15" s="4" t="s">
        <v>18</v>
      </c>
      <c r="F15" s="4">
        <f>20*G15</f>
        <v>26.8</v>
      </c>
      <c r="G15" s="56">
        <v>1.34</v>
      </c>
      <c r="H15" s="5" t="s">
        <v>81</v>
      </c>
      <c r="I15" s="6">
        <v>8094.8384999999998</v>
      </c>
      <c r="J15" s="6">
        <f t="shared" si="0"/>
        <v>8094.8384999999998</v>
      </c>
      <c r="K15" s="6">
        <f t="shared" si="1"/>
        <v>8094.8384999999998</v>
      </c>
      <c r="L15" s="28"/>
      <c r="M15" s="6">
        <f t="shared" si="2"/>
        <v>0</v>
      </c>
    </row>
    <row r="16" spans="1:13" ht="30" customHeight="1">
      <c r="A16" s="54"/>
      <c r="B16" s="55"/>
      <c r="C16" s="58"/>
      <c r="D16" s="56"/>
      <c r="E16" s="4" t="s">
        <v>20</v>
      </c>
      <c r="F16" s="4">
        <f>200*G15</f>
        <v>268</v>
      </c>
      <c r="G16" s="56"/>
      <c r="H16" s="5" t="s">
        <v>82</v>
      </c>
      <c r="I16" s="6">
        <v>78519.933449999997</v>
      </c>
      <c r="J16" s="6">
        <f t="shared" si="0"/>
        <v>78519.933449999997</v>
      </c>
      <c r="K16" s="6">
        <f t="shared" si="1"/>
        <v>78519.933449999997</v>
      </c>
      <c r="L16" s="28"/>
      <c r="M16" s="6">
        <f t="shared" si="2"/>
        <v>0</v>
      </c>
    </row>
    <row r="17" spans="1:13" ht="30" customHeight="1">
      <c r="A17" s="54" t="s">
        <v>83</v>
      </c>
      <c r="B17" s="55" t="s">
        <v>84</v>
      </c>
      <c r="C17" s="57" t="s">
        <v>254</v>
      </c>
      <c r="D17" s="56" t="s">
        <v>17</v>
      </c>
      <c r="E17" s="4" t="s">
        <v>18</v>
      </c>
      <c r="F17" s="4">
        <f>20*G17</f>
        <v>27.799999999999997</v>
      </c>
      <c r="G17" s="56">
        <v>1.39</v>
      </c>
      <c r="H17" s="5" t="s">
        <v>85</v>
      </c>
      <c r="I17" s="6">
        <v>8799.0524999999998</v>
      </c>
      <c r="J17" s="6">
        <f t="shared" si="0"/>
        <v>8799.0524999999998</v>
      </c>
      <c r="K17" s="6">
        <f t="shared" si="1"/>
        <v>8799.0524999999998</v>
      </c>
      <c r="L17" s="28"/>
      <c r="M17" s="6">
        <f t="shared" si="2"/>
        <v>0</v>
      </c>
    </row>
    <row r="18" spans="1:13" ht="30" customHeight="1">
      <c r="A18" s="54"/>
      <c r="B18" s="55"/>
      <c r="C18" s="58"/>
      <c r="D18" s="56"/>
      <c r="E18" s="4" t="s">
        <v>20</v>
      </c>
      <c r="F18" s="4">
        <f>200*G17</f>
        <v>278</v>
      </c>
      <c r="G18" s="56"/>
      <c r="H18" s="5" t="s">
        <v>86</v>
      </c>
      <c r="I18" s="6">
        <v>85350.809249999991</v>
      </c>
      <c r="J18" s="6">
        <f t="shared" si="0"/>
        <v>85350.809249999991</v>
      </c>
      <c r="K18" s="6">
        <f t="shared" si="1"/>
        <v>85350.809249999991</v>
      </c>
      <c r="L18" s="28"/>
      <c r="M18" s="6">
        <f t="shared" si="2"/>
        <v>0</v>
      </c>
    </row>
    <row r="19" spans="1:13" ht="30" customHeight="1">
      <c r="A19" s="54" t="s">
        <v>193</v>
      </c>
      <c r="B19" s="55" t="s">
        <v>194</v>
      </c>
      <c r="C19" s="57" t="s">
        <v>254</v>
      </c>
      <c r="D19" s="56" t="s">
        <v>195</v>
      </c>
      <c r="E19" s="4" t="s">
        <v>18</v>
      </c>
      <c r="F19" s="4">
        <f>20*G19</f>
        <v>21</v>
      </c>
      <c r="G19" s="56">
        <v>1.05</v>
      </c>
      <c r="H19" s="5" t="s">
        <v>196</v>
      </c>
      <c r="I19" s="6">
        <v>4956.9875999999995</v>
      </c>
      <c r="J19" s="6">
        <f t="shared" si="0"/>
        <v>4956.9875999999995</v>
      </c>
      <c r="K19" s="6">
        <f t="shared" si="1"/>
        <v>4956.9875999999995</v>
      </c>
      <c r="L19" s="28"/>
      <c r="M19" s="6">
        <f t="shared" si="2"/>
        <v>0</v>
      </c>
    </row>
    <row r="20" spans="1:13" ht="30" customHeight="1">
      <c r="A20" s="54"/>
      <c r="B20" s="55"/>
      <c r="C20" s="58"/>
      <c r="D20" s="56"/>
      <c r="E20" s="4" t="s">
        <v>20</v>
      </c>
      <c r="F20" s="4">
        <f>200*G19</f>
        <v>210</v>
      </c>
      <c r="G20" s="56"/>
      <c r="H20" s="5" t="s">
        <v>197</v>
      </c>
      <c r="I20" s="6">
        <v>48082.756949999995</v>
      </c>
      <c r="J20" s="6">
        <f t="shared" si="0"/>
        <v>48082.756949999995</v>
      </c>
      <c r="K20" s="6">
        <f t="shared" si="1"/>
        <v>48082.756949999995</v>
      </c>
      <c r="L20" s="28"/>
      <c r="M20" s="6">
        <f t="shared" si="2"/>
        <v>0</v>
      </c>
    </row>
    <row r="21" spans="1:13" ht="30" customHeight="1">
      <c r="A21" s="91" t="s">
        <v>198</v>
      </c>
      <c r="B21" s="92"/>
      <c r="C21" s="92"/>
      <c r="D21" s="92"/>
      <c r="E21" s="92"/>
      <c r="F21" s="92"/>
      <c r="G21" s="92"/>
      <c r="H21" s="92"/>
      <c r="I21" s="92"/>
      <c r="J21" s="92"/>
      <c r="K21" s="92"/>
      <c r="L21" s="92"/>
      <c r="M21" s="93"/>
    </row>
    <row r="22" spans="1:13" ht="30" customHeight="1">
      <c r="A22" s="68" t="s">
        <v>50</v>
      </c>
      <c r="B22" s="55" t="s">
        <v>51</v>
      </c>
      <c r="C22" s="57" t="s">
        <v>254</v>
      </c>
      <c r="D22" s="56" t="s">
        <v>24</v>
      </c>
      <c r="E22" s="4" t="s">
        <v>18</v>
      </c>
      <c r="F22" s="4">
        <f>20*G22</f>
        <v>25</v>
      </c>
      <c r="G22" s="56">
        <v>1.25</v>
      </c>
      <c r="H22" s="5" t="s">
        <v>52</v>
      </c>
      <c r="I22" s="6">
        <v>4162.1800499999999</v>
      </c>
      <c r="J22" s="6">
        <f t="shared" si="0"/>
        <v>4162.1800499999999</v>
      </c>
      <c r="K22" s="6">
        <f t="shared" si="1"/>
        <v>4162.1800499999999</v>
      </c>
      <c r="L22" s="28"/>
      <c r="M22" s="6">
        <f t="shared" si="2"/>
        <v>0</v>
      </c>
    </row>
    <row r="23" spans="1:13" ht="30" customHeight="1">
      <c r="A23" s="68"/>
      <c r="B23" s="55"/>
      <c r="C23" s="58"/>
      <c r="D23" s="56"/>
      <c r="E23" s="4" t="s">
        <v>20</v>
      </c>
      <c r="F23" s="4">
        <f>200*G22</f>
        <v>250</v>
      </c>
      <c r="G23" s="56"/>
      <c r="H23" s="5" t="s">
        <v>53</v>
      </c>
      <c r="I23" s="6">
        <v>40373.145449999996</v>
      </c>
      <c r="J23" s="6">
        <f t="shared" si="0"/>
        <v>40373.145449999996</v>
      </c>
      <c r="K23" s="6">
        <f t="shared" si="1"/>
        <v>40373.145449999996</v>
      </c>
      <c r="L23" s="28"/>
      <c r="M23" s="6">
        <f t="shared" si="2"/>
        <v>0</v>
      </c>
    </row>
    <row r="24" spans="1:13" ht="30" customHeight="1">
      <c r="A24" s="68" t="s">
        <v>63</v>
      </c>
      <c r="B24" s="55" t="s">
        <v>64</v>
      </c>
      <c r="C24" s="57" t="s">
        <v>254</v>
      </c>
      <c r="D24" s="56" t="s">
        <v>24</v>
      </c>
      <c r="E24" s="4" t="s">
        <v>18</v>
      </c>
      <c r="F24" s="4">
        <f>20*G24</f>
        <v>25.2</v>
      </c>
      <c r="G24" s="56">
        <v>1.26</v>
      </c>
      <c r="H24" s="5" t="s">
        <v>65</v>
      </c>
      <c r="I24" s="6">
        <v>5121.6767999999993</v>
      </c>
      <c r="J24" s="6">
        <f t="shared" si="0"/>
        <v>5121.6767999999993</v>
      </c>
      <c r="K24" s="6">
        <f t="shared" si="1"/>
        <v>5121.6767999999993</v>
      </c>
      <c r="L24" s="28"/>
      <c r="M24" s="6">
        <f t="shared" si="2"/>
        <v>0</v>
      </c>
    </row>
    <row r="25" spans="1:13" ht="30" customHeight="1">
      <c r="A25" s="68"/>
      <c r="B25" s="55"/>
      <c r="C25" s="58"/>
      <c r="D25" s="56"/>
      <c r="E25" s="4" t="s">
        <v>20</v>
      </c>
      <c r="F25" s="4">
        <f>200*G24</f>
        <v>252</v>
      </c>
      <c r="G25" s="56"/>
      <c r="H25" s="5" t="s">
        <v>66</v>
      </c>
      <c r="I25" s="6">
        <v>49680.289799999991</v>
      </c>
      <c r="J25" s="6">
        <f t="shared" si="0"/>
        <v>49680.289799999991</v>
      </c>
      <c r="K25" s="6">
        <f t="shared" si="1"/>
        <v>49680.289799999991</v>
      </c>
      <c r="L25" s="28"/>
      <c r="M25" s="6">
        <f t="shared" si="2"/>
        <v>0</v>
      </c>
    </row>
    <row r="26" spans="1:13" ht="30" customHeight="1">
      <c r="A26" s="68" t="s">
        <v>54</v>
      </c>
      <c r="B26" s="55" t="s">
        <v>55</v>
      </c>
      <c r="C26" s="57" t="s">
        <v>254</v>
      </c>
      <c r="D26" s="56" t="s">
        <v>24</v>
      </c>
      <c r="E26" s="4" t="s">
        <v>18</v>
      </c>
      <c r="F26" s="4">
        <f>20*G26</f>
        <v>27.799999999999997</v>
      </c>
      <c r="G26" s="56">
        <v>1.39</v>
      </c>
      <c r="H26" s="5" t="s">
        <v>56</v>
      </c>
      <c r="I26" s="6">
        <v>5047.6742999999988</v>
      </c>
      <c r="J26" s="6">
        <f t="shared" si="0"/>
        <v>5047.6742999999988</v>
      </c>
      <c r="K26" s="6">
        <f t="shared" si="1"/>
        <v>5047.6742999999988</v>
      </c>
      <c r="L26" s="28"/>
      <c r="M26" s="6">
        <f t="shared" si="2"/>
        <v>0</v>
      </c>
    </row>
    <row r="27" spans="1:13" ht="30" customHeight="1">
      <c r="A27" s="68"/>
      <c r="B27" s="55"/>
      <c r="C27" s="58"/>
      <c r="D27" s="56"/>
      <c r="E27" s="4" t="s">
        <v>20</v>
      </c>
      <c r="F27" s="4">
        <f>200*G26</f>
        <v>278</v>
      </c>
      <c r="G27" s="56"/>
      <c r="H27" s="5" t="s">
        <v>57</v>
      </c>
      <c r="I27" s="6">
        <v>48962.444849999993</v>
      </c>
      <c r="J27" s="6">
        <f t="shared" si="0"/>
        <v>48962.444849999993</v>
      </c>
      <c r="K27" s="6">
        <f t="shared" si="1"/>
        <v>48962.444849999993</v>
      </c>
      <c r="L27" s="28"/>
      <c r="M27" s="6">
        <f t="shared" si="2"/>
        <v>0</v>
      </c>
    </row>
    <row r="28" spans="1:13" ht="30" customHeight="1">
      <c r="A28" s="65" t="s">
        <v>199</v>
      </c>
      <c r="B28" s="55" t="s">
        <v>200</v>
      </c>
      <c r="C28" s="57" t="s">
        <v>254</v>
      </c>
      <c r="D28" s="56" t="s">
        <v>201</v>
      </c>
      <c r="E28" s="4" t="s">
        <v>18</v>
      </c>
      <c r="F28" s="4">
        <f>20*G28</f>
        <v>28.599999999999998</v>
      </c>
      <c r="G28" s="56">
        <v>1.43</v>
      </c>
      <c r="H28" s="5" t="s">
        <v>202</v>
      </c>
      <c r="I28" s="6">
        <v>3529.7639999999997</v>
      </c>
      <c r="J28" s="6">
        <f t="shared" si="0"/>
        <v>3529.7639999999997</v>
      </c>
      <c r="K28" s="6">
        <f t="shared" si="1"/>
        <v>3529.7639999999997</v>
      </c>
      <c r="L28" s="28"/>
      <c r="M28" s="6">
        <f t="shared" si="2"/>
        <v>0</v>
      </c>
    </row>
    <row r="29" spans="1:13" ht="30" customHeight="1">
      <c r="A29" s="65"/>
      <c r="B29" s="55"/>
      <c r="C29" s="58"/>
      <c r="D29" s="56"/>
      <c r="E29" s="4" t="s">
        <v>20</v>
      </c>
      <c r="F29" s="4">
        <f>200*G28</f>
        <v>286</v>
      </c>
      <c r="G29" s="56"/>
      <c r="H29" s="5" t="s">
        <v>203</v>
      </c>
      <c r="I29" s="6">
        <v>34238.710799999993</v>
      </c>
      <c r="J29" s="6">
        <f t="shared" si="0"/>
        <v>34238.710799999993</v>
      </c>
      <c r="K29" s="6">
        <f t="shared" si="1"/>
        <v>34238.710799999993</v>
      </c>
      <c r="L29" s="28"/>
      <c r="M29" s="6">
        <f t="shared" si="2"/>
        <v>0</v>
      </c>
    </row>
    <row r="30" spans="1:13" ht="30" customHeight="1">
      <c r="A30" s="65" t="s">
        <v>204</v>
      </c>
      <c r="B30" s="55" t="s">
        <v>205</v>
      </c>
      <c r="C30" s="57" t="s">
        <v>254</v>
      </c>
      <c r="D30" s="56" t="s">
        <v>206</v>
      </c>
      <c r="E30" s="4" t="s">
        <v>18</v>
      </c>
      <c r="F30" s="4">
        <f>20*G30</f>
        <v>29</v>
      </c>
      <c r="G30" s="56">
        <v>1.45</v>
      </c>
      <c r="H30" s="5" t="s">
        <v>207</v>
      </c>
      <c r="I30" s="6">
        <v>5047.6846499999992</v>
      </c>
      <c r="J30" s="6">
        <f t="shared" si="0"/>
        <v>5047.6846499999992</v>
      </c>
      <c r="K30" s="6">
        <f t="shared" si="1"/>
        <v>5047.6846499999992</v>
      </c>
      <c r="L30" s="28"/>
      <c r="M30" s="6">
        <f t="shared" si="2"/>
        <v>0</v>
      </c>
    </row>
    <row r="31" spans="1:13" ht="30" customHeight="1">
      <c r="A31" s="65"/>
      <c r="B31" s="55"/>
      <c r="C31" s="58"/>
      <c r="D31" s="56"/>
      <c r="E31" s="4" t="s">
        <v>20</v>
      </c>
      <c r="F31" s="4">
        <f>200*G30</f>
        <v>290</v>
      </c>
      <c r="G31" s="56"/>
      <c r="H31" s="5" t="s">
        <v>208</v>
      </c>
      <c r="I31" s="6">
        <v>48962.413799999995</v>
      </c>
      <c r="J31" s="6">
        <f t="shared" si="0"/>
        <v>48962.413799999995</v>
      </c>
      <c r="K31" s="6">
        <f t="shared" si="1"/>
        <v>48962.413799999995</v>
      </c>
      <c r="L31" s="28"/>
      <c r="M31" s="6">
        <f t="shared" si="2"/>
        <v>0</v>
      </c>
    </row>
    <row r="32" spans="1:13" ht="30" customHeight="1">
      <c r="A32" s="65" t="s">
        <v>209</v>
      </c>
      <c r="B32" s="55" t="s">
        <v>210</v>
      </c>
      <c r="C32" s="57" t="s">
        <v>254</v>
      </c>
      <c r="D32" s="56" t="s">
        <v>211</v>
      </c>
      <c r="E32" s="4" t="s">
        <v>18</v>
      </c>
      <c r="F32" s="4">
        <f>20*G32</f>
        <v>28.799999999999997</v>
      </c>
      <c r="G32" s="56">
        <v>1.44</v>
      </c>
      <c r="H32" s="5" t="s">
        <v>212</v>
      </c>
      <c r="I32" s="6">
        <v>4929.8809499999998</v>
      </c>
      <c r="J32" s="6">
        <f t="shared" si="0"/>
        <v>4929.8809499999998</v>
      </c>
      <c r="K32" s="6">
        <f t="shared" si="1"/>
        <v>4929.8809499999998</v>
      </c>
      <c r="L32" s="28"/>
      <c r="M32" s="6">
        <f t="shared" si="2"/>
        <v>0</v>
      </c>
    </row>
    <row r="33" spans="1:13" ht="30" customHeight="1">
      <c r="A33" s="65"/>
      <c r="B33" s="55"/>
      <c r="C33" s="58"/>
      <c r="D33" s="56"/>
      <c r="E33" s="4" t="s">
        <v>20</v>
      </c>
      <c r="F33" s="4">
        <f>200*G32</f>
        <v>288</v>
      </c>
      <c r="G33" s="56"/>
      <c r="H33" s="5" t="s">
        <v>213</v>
      </c>
      <c r="I33" s="6">
        <v>47819.856599999999</v>
      </c>
      <c r="J33" s="6">
        <f t="shared" si="0"/>
        <v>47819.856599999999</v>
      </c>
      <c r="K33" s="6">
        <f t="shared" si="1"/>
        <v>47819.856599999999</v>
      </c>
      <c r="L33" s="28"/>
      <c r="M33" s="6">
        <f t="shared" si="2"/>
        <v>0</v>
      </c>
    </row>
    <row r="34" spans="1:13" ht="30" customHeight="1">
      <c r="A34" s="65" t="s">
        <v>214</v>
      </c>
      <c r="B34" s="55" t="s">
        <v>215</v>
      </c>
      <c r="C34" s="57" t="s">
        <v>254</v>
      </c>
      <c r="D34" s="56" t="s">
        <v>201</v>
      </c>
      <c r="E34" s="4" t="s">
        <v>18</v>
      </c>
      <c r="F34" s="4">
        <f>20*G34</f>
        <v>27.200000000000003</v>
      </c>
      <c r="G34" s="56">
        <v>1.36</v>
      </c>
      <c r="H34" s="5" t="s">
        <v>216</v>
      </c>
      <c r="I34" s="6">
        <v>5062.1642999999995</v>
      </c>
      <c r="J34" s="6">
        <f t="shared" si="0"/>
        <v>5062.1642999999995</v>
      </c>
      <c r="K34" s="6">
        <f t="shared" si="1"/>
        <v>5062.1642999999995</v>
      </c>
      <c r="L34" s="28"/>
      <c r="M34" s="6">
        <f t="shared" si="2"/>
        <v>0</v>
      </c>
    </row>
    <row r="35" spans="1:13" ht="30" customHeight="1">
      <c r="A35" s="65"/>
      <c r="B35" s="55"/>
      <c r="C35" s="58"/>
      <c r="D35" s="56"/>
      <c r="E35" s="4" t="s">
        <v>20</v>
      </c>
      <c r="F35" s="4">
        <f>200*G34</f>
        <v>272</v>
      </c>
      <c r="G35" s="56"/>
      <c r="H35" s="5" t="s">
        <v>217</v>
      </c>
      <c r="I35" s="6">
        <v>49102.966800000002</v>
      </c>
      <c r="J35" s="6">
        <f t="shared" si="0"/>
        <v>49102.966800000002</v>
      </c>
      <c r="K35" s="6">
        <f t="shared" si="1"/>
        <v>49102.966800000002</v>
      </c>
      <c r="L35" s="28"/>
      <c r="M35" s="6">
        <f t="shared" si="2"/>
        <v>0</v>
      </c>
    </row>
    <row r="36" spans="1:13" ht="30" customHeight="1">
      <c r="A36" s="65" t="s">
        <v>218</v>
      </c>
      <c r="B36" s="55" t="s">
        <v>219</v>
      </c>
      <c r="C36" s="57" t="s">
        <v>254</v>
      </c>
      <c r="D36" s="56" t="s">
        <v>220</v>
      </c>
      <c r="E36" s="4" t="s">
        <v>18</v>
      </c>
      <c r="F36" s="4">
        <f>20*G36</f>
        <v>26.8</v>
      </c>
      <c r="G36" s="56">
        <v>1.34</v>
      </c>
      <c r="H36" s="5" t="s">
        <v>221</v>
      </c>
      <c r="I36" s="6">
        <v>4998.3254999999999</v>
      </c>
      <c r="J36" s="6">
        <f t="shared" si="0"/>
        <v>4998.3254999999999</v>
      </c>
      <c r="K36" s="6">
        <f t="shared" si="1"/>
        <v>4998.3254999999999</v>
      </c>
      <c r="L36" s="28"/>
      <c r="M36" s="6">
        <f t="shared" si="2"/>
        <v>0</v>
      </c>
    </row>
    <row r="37" spans="1:13" ht="30" customHeight="1">
      <c r="A37" s="65"/>
      <c r="B37" s="55"/>
      <c r="C37" s="58"/>
      <c r="D37" s="56"/>
      <c r="E37" s="4" t="s">
        <v>20</v>
      </c>
      <c r="F37" s="4">
        <f>200*G36</f>
        <v>268</v>
      </c>
      <c r="G37" s="56"/>
      <c r="H37" s="5" t="s">
        <v>222</v>
      </c>
      <c r="I37" s="6">
        <v>48483.757349999993</v>
      </c>
      <c r="J37" s="6">
        <f t="shared" si="0"/>
        <v>48483.757349999993</v>
      </c>
      <c r="K37" s="6">
        <f t="shared" si="1"/>
        <v>48483.757349999993</v>
      </c>
      <c r="L37" s="28"/>
      <c r="M37" s="6">
        <f t="shared" si="2"/>
        <v>0</v>
      </c>
    </row>
    <row r="38" spans="1:13" ht="30" customHeight="1">
      <c r="A38" s="65" t="s">
        <v>223</v>
      </c>
      <c r="B38" s="55" t="s">
        <v>224</v>
      </c>
      <c r="C38" s="57" t="s">
        <v>254</v>
      </c>
      <c r="D38" s="56" t="s">
        <v>225</v>
      </c>
      <c r="E38" s="4" t="s">
        <v>18</v>
      </c>
      <c r="F38" s="4">
        <f>20*G38</f>
        <v>28</v>
      </c>
      <c r="G38" s="56">
        <v>1.4</v>
      </c>
      <c r="H38" s="5" t="s">
        <v>226</v>
      </c>
      <c r="I38" s="6">
        <v>7923.1319999999996</v>
      </c>
      <c r="J38" s="6">
        <f t="shared" si="0"/>
        <v>7923.1319999999996</v>
      </c>
      <c r="K38" s="6">
        <f t="shared" si="1"/>
        <v>7923.1319999999996</v>
      </c>
      <c r="L38" s="28"/>
      <c r="M38" s="6">
        <f t="shared" si="2"/>
        <v>0</v>
      </c>
    </row>
    <row r="39" spans="1:13" ht="30" customHeight="1">
      <c r="A39" s="65"/>
      <c r="B39" s="55"/>
      <c r="C39" s="58"/>
      <c r="D39" s="56"/>
      <c r="E39" s="4" t="s">
        <v>20</v>
      </c>
      <c r="F39" s="4">
        <f>200*G38</f>
        <v>280</v>
      </c>
      <c r="G39" s="56"/>
      <c r="H39" s="5" t="s">
        <v>227</v>
      </c>
      <c r="I39" s="6">
        <v>76854.380399999995</v>
      </c>
      <c r="J39" s="6">
        <f t="shared" si="0"/>
        <v>76854.380399999995</v>
      </c>
      <c r="K39" s="6">
        <f t="shared" si="1"/>
        <v>76854.380399999995</v>
      </c>
      <c r="L39" s="28"/>
      <c r="M39" s="6">
        <f t="shared" si="2"/>
        <v>0</v>
      </c>
    </row>
    <row r="40" spans="1:13" ht="30" customHeight="1">
      <c r="A40" s="68" t="s">
        <v>87</v>
      </c>
      <c r="B40" s="55" t="s">
        <v>88</v>
      </c>
      <c r="C40" s="57" t="s">
        <v>254</v>
      </c>
      <c r="D40" s="56" t="s">
        <v>17</v>
      </c>
      <c r="E40" s="4" t="s">
        <v>18</v>
      </c>
      <c r="F40" s="4">
        <f>20*G40</f>
        <v>26</v>
      </c>
      <c r="G40" s="56">
        <v>1.3</v>
      </c>
      <c r="H40" s="5" t="s">
        <v>89</v>
      </c>
      <c r="I40" s="6">
        <v>7026.6046499999993</v>
      </c>
      <c r="J40" s="6">
        <f t="shared" si="0"/>
        <v>7026.6046499999993</v>
      </c>
      <c r="K40" s="6">
        <f t="shared" si="1"/>
        <v>7026.6046499999993</v>
      </c>
      <c r="L40" s="28"/>
      <c r="M40" s="6">
        <f t="shared" si="2"/>
        <v>0</v>
      </c>
    </row>
    <row r="41" spans="1:13" ht="30" customHeight="1">
      <c r="A41" s="68"/>
      <c r="B41" s="55"/>
      <c r="C41" s="58"/>
      <c r="D41" s="56"/>
      <c r="E41" s="4" t="s">
        <v>20</v>
      </c>
      <c r="F41" s="4">
        <f>200*G40</f>
        <v>260</v>
      </c>
      <c r="G41" s="56"/>
      <c r="H41" s="5" t="s">
        <v>90</v>
      </c>
      <c r="I41" s="6">
        <v>68158.082699999999</v>
      </c>
      <c r="J41" s="6">
        <f t="shared" si="0"/>
        <v>68158.082699999999</v>
      </c>
      <c r="K41" s="6">
        <f t="shared" si="1"/>
        <v>68158.082699999999</v>
      </c>
      <c r="L41" s="28"/>
      <c r="M41" s="6">
        <f t="shared" si="2"/>
        <v>0</v>
      </c>
    </row>
    <row r="42" spans="1:13" ht="30" customHeight="1">
      <c r="A42" s="68" t="s">
        <v>58</v>
      </c>
      <c r="B42" s="55" t="s">
        <v>59</v>
      </c>
      <c r="C42" s="57" t="s">
        <v>254</v>
      </c>
      <c r="D42" s="56" t="s">
        <v>60</v>
      </c>
      <c r="E42" s="4" t="s">
        <v>18</v>
      </c>
      <c r="F42" s="4">
        <f>20*G42</f>
        <v>25</v>
      </c>
      <c r="G42" s="56">
        <v>1.25</v>
      </c>
      <c r="H42" s="5" t="s">
        <v>61</v>
      </c>
      <c r="I42" s="6">
        <v>5033.0807999999997</v>
      </c>
      <c r="J42" s="6">
        <f t="shared" si="0"/>
        <v>5033.0807999999997</v>
      </c>
      <c r="K42" s="6">
        <f t="shared" si="1"/>
        <v>5033.0807999999997</v>
      </c>
      <c r="L42" s="28"/>
      <c r="M42" s="6">
        <f t="shared" si="2"/>
        <v>0</v>
      </c>
    </row>
    <row r="43" spans="1:13" ht="30" customHeight="1">
      <c r="A43" s="68"/>
      <c r="B43" s="55"/>
      <c r="C43" s="58"/>
      <c r="D43" s="56"/>
      <c r="E43" s="4" t="s">
        <v>20</v>
      </c>
      <c r="F43" s="4">
        <f>200*G42</f>
        <v>250</v>
      </c>
      <c r="G43" s="56"/>
      <c r="H43" s="5" t="s">
        <v>62</v>
      </c>
      <c r="I43" s="6">
        <v>48820.867199999993</v>
      </c>
      <c r="J43" s="6">
        <f t="shared" si="0"/>
        <v>48820.867199999993</v>
      </c>
      <c r="K43" s="6">
        <f t="shared" si="1"/>
        <v>48820.867199999993</v>
      </c>
      <c r="L43" s="28"/>
      <c r="M43" s="6">
        <f t="shared" si="2"/>
        <v>0</v>
      </c>
    </row>
    <row r="44" spans="1:13" ht="30" customHeight="1">
      <c r="A44" s="91" t="s">
        <v>95</v>
      </c>
      <c r="B44" s="92"/>
      <c r="C44" s="92"/>
      <c r="D44" s="92"/>
      <c r="E44" s="92"/>
      <c r="F44" s="92"/>
      <c r="G44" s="92"/>
      <c r="H44" s="92"/>
      <c r="I44" s="92"/>
      <c r="J44" s="92"/>
      <c r="K44" s="92"/>
      <c r="L44" s="92"/>
      <c r="M44" s="93"/>
    </row>
    <row r="45" spans="1:13" ht="30" customHeight="1">
      <c r="A45" s="54" t="s">
        <v>96</v>
      </c>
      <c r="B45" s="55" t="s">
        <v>97</v>
      </c>
      <c r="C45" s="57" t="s">
        <v>254</v>
      </c>
      <c r="D45" s="56" t="s">
        <v>24</v>
      </c>
      <c r="E45" s="4" t="s">
        <v>18</v>
      </c>
      <c r="F45" s="4">
        <f>20*G45</f>
        <v>24.8</v>
      </c>
      <c r="G45" s="56">
        <v>1.24</v>
      </c>
      <c r="H45" s="5" t="s">
        <v>98</v>
      </c>
      <c r="I45" s="6">
        <v>3479.4216000000001</v>
      </c>
      <c r="J45" s="6">
        <f t="shared" si="0"/>
        <v>3479.4216000000001</v>
      </c>
      <c r="K45" s="6">
        <f t="shared" si="1"/>
        <v>3479.4216000000001</v>
      </c>
      <c r="L45" s="28"/>
      <c r="M45" s="6">
        <f t="shared" si="2"/>
        <v>0</v>
      </c>
    </row>
    <row r="46" spans="1:13" ht="30" customHeight="1">
      <c r="A46" s="54"/>
      <c r="B46" s="55"/>
      <c r="C46" s="58"/>
      <c r="D46" s="56"/>
      <c r="E46" s="4" t="s">
        <v>20</v>
      </c>
      <c r="F46" s="4">
        <f>200*G45</f>
        <v>248</v>
      </c>
      <c r="G46" s="56"/>
      <c r="H46" s="5" t="s">
        <v>99</v>
      </c>
      <c r="I46" s="6">
        <v>33750.428849999997</v>
      </c>
      <c r="J46" s="6">
        <f t="shared" si="0"/>
        <v>33750.428849999997</v>
      </c>
      <c r="K46" s="6">
        <f t="shared" si="1"/>
        <v>33750.428849999997</v>
      </c>
      <c r="L46" s="28"/>
      <c r="M46" s="6">
        <f t="shared" si="2"/>
        <v>0</v>
      </c>
    </row>
    <row r="47" spans="1:13" ht="30" customHeight="1">
      <c r="A47" s="54" t="s">
        <v>100</v>
      </c>
      <c r="B47" s="55" t="s">
        <v>101</v>
      </c>
      <c r="C47" s="57" t="s">
        <v>254</v>
      </c>
      <c r="D47" s="56" t="s">
        <v>102</v>
      </c>
      <c r="E47" s="4" t="s">
        <v>18</v>
      </c>
      <c r="F47" s="4">
        <f>20*G47</f>
        <v>21.6</v>
      </c>
      <c r="G47" s="56">
        <v>1.08</v>
      </c>
      <c r="H47" s="5" t="s">
        <v>103</v>
      </c>
      <c r="I47" s="6">
        <v>5954.003099999999</v>
      </c>
      <c r="J47" s="6">
        <f t="shared" si="0"/>
        <v>5954.003099999999</v>
      </c>
      <c r="K47" s="6">
        <f t="shared" si="1"/>
        <v>5954.003099999999</v>
      </c>
      <c r="L47" s="28"/>
      <c r="M47" s="6">
        <f t="shared" si="2"/>
        <v>0</v>
      </c>
    </row>
    <row r="48" spans="1:13" ht="30" customHeight="1">
      <c r="A48" s="54"/>
      <c r="B48" s="55"/>
      <c r="C48" s="58"/>
      <c r="D48" s="56"/>
      <c r="E48" s="4" t="s">
        <v>20</v>
      </c>
      <c r="F48" s="4">
        <f>200*G47</f>
        <v>216</v>
      </c>
      <c r="G48" s="56"/>
      <c r="H48" s="5" t="s">
        <v>104</v>
      </c>
      <c r="I48" s="6">
        <v>57753.859049999999</v>
      </c>
      <c r="J48" s="6">
        <f t="shared" si="0"/>
        <v>57753.859049999999</v>
      </c>
      <c r="K48" s="6">
        <f t="shared" si="1"/>
        <v>57753.859049999999</v>
      </c>
      <c r="L48" s="28"/>
      <c r="M48" s="6">
        <f t="shared" si="2"/>
        <v>0</v>
      </c>
    </row>
    <row r="49" spans="1:13" ht="30" customHeight="1">
      <c r="A49" s="54" t="s">
        <v>105</v>
      </c>
      <c r="B49" s="55" t="s">
        <v>106</v>
      </c>
      <c r="C49" s="57" t="s">
        <v>254</v>
      </c>
      <c r="D49" s="56" t="s">
        <v>107</v>
      </c>
      <c r="E49" s="4" t="s">
        <v>18</v>
      </c>
      <c r="F49" s="4">
        <f>20*G49</f>
        <v>21.6</v>
      </c>
      <c r="G49" s="56">
        <v>1.08</v>
      </c>
      <c r="H49" s="5" t="s">
        <v>108</v>
      </c>
      <c r="I49" s="6">
        <v>6922.3697999999995</v>
      </c>
      <c r="J49" s="6">
        <f t="shared" si="0"/>
        <v>6922.3697999999995</v>
      </c>
      <c r="K49" s="6">
        <f t="shared" si="1"/>
        <v>6922.3697999999995</v>
      </c>
      <c r="L49" s="28"/>
      <c r="M49" s="6">
        <f t="shared" si="2"/>
        <v>0</v>
      </c>
    </row>
    <row r="50" spans="1:13" ht="30" customHeight="1">
      <c r="A50" s="54"/>
      <c r="B50" s="55"/>
      <c r="C50" s="58"/>
      <c r="D50" s="56"/>
      <c r="E50" s="4" t="s">
        <v>20</v>
      </c>
      <c r="F50" s="4">
        <f>200*G49</f>
        <v>216</v>
      </c>
      <c r="G50" s="56"/>
      <c r="H50" s="5" t="s">
        <v>109</v>
      </c>
      <c r="I50" s="6">
        <v>67147.022249999995</v>
      </c>
      <c r="J50" s="6">
        <f t="shared" si="0"/>
        <v>67147.022249999995</v>
      </c>
      <c r="K50" s="6">
        <f t="shared" si="1"/>
        <v>67147.022249999995</v>
      </c>
      <c r="L50" s="28"/>
      <c r="M50" s="6">
        <f t="shared" si="2"/>
        <v>0</v>
      </c>
    </row>
    <row r="51" spans="1:13" ht="30" customHeight="1">
      <c r="A51" s="54" t="s">
        <v>110</v>
      </c>
      <c r="B51" s="55" t="s">
        <v>111</v>
      </c>
      <c r="C51" s="57" t="s">
        <v>254</v>
      </c>
      <c r="D51" s="56" t="s">
        <v>17</v>
      </c>
      <c r="E51" s="4" t="s">
        <v>18</v>
      </c>
      <c r="F51" s="4">
        <f>20*G51</f>
        <v>22.799999999999997</v>
      </c>
      <c r="G51" s="56">
        <v>1.1399999999999999</v>
      </c>
      <c r="H51" s="5" t="s">
        <v>108</v>
      </c>
      <c r="I51" s="6">
        <v>8937.2664000000004</v>
      </c>
      <c r="J51" s="6">
        <f t="shared" si="0"/>
        <v>8937.2664000000004</v>
      </c>
      <c r="K51" s="6">
        <f t="shared" si="1"/>
        <v>8937.2664000000004</v>
      </c>
      <c r="L51" s="28"/>
      <c r="M51" s="6">
        <f t="shared" si="2"/>
        <v>0</v>
      </c>
    </row>
    <row r="52" spans="1:13" ht="30" customHeight="1">
      <c r="A52" s="54"/>
      <c r="B52" s="55"/>
      <c r="C52" s="58"/>
      <c r="D52" s="56"/>
      <c r="E52" s="4" t="s">
        <v>20</v>
      </c>
      <c r="F52" s="4">
        <f>200*G51</f>
        <v>227.99999999999997</v>
      </c>
      <c r="G52" s="56"/>
      <c r="H52" s="5" t="s">
        <v>109</v>
      </c>
      <c r="I52" s="6">
        <v>86691.4758</v>
      </c>
      <c r="J52" s="6">
        <f t="shared" si="0"/>
        <v>86691.4758</v>
      </c>
      <c r="K52" s="6">
        <f t="shared" si="1"/>
        <v>86691.4758</v>
      </c>
      <c r="L52" s="28"/>
      <c r="M52" s="6">
        <f t="shared" si="2"/>
        <v>0</v>
      </c>
    </row>
    <row r="53" spans="1:13" ht="30" customHeight="1">
      <c r="A53" s="65" t="s">
        <v>112</v>
      </c>
      <c r="B53" s="66" t="s">
        <v>113</v>
      </c>
      <c r="C53" s="57" t="s">
        <v>254</v>
      </c>
      <c r="D53" s="56" t="s">
        <v>114</v>
      </c>
      <c r="E53" s="4" t="s">
        <v>18</v>
      </c>
      <c r="F53" s="4">
        <f>20*G53</f>
        <v>23.4</v>
      </c>
      <c r="G53" s="56">
        <v>1.17</v>
      </c>
      <c r="H53" s="5" t="s">
        <v>115</v>
      </c>
      <c r="I53" s="6">
        <v>8131.5188999999991</v>
      </c>
      <c r="J53" s="6">
        <f t="shared" si="0"/>
        <v>8131.5188999999991</v>
      </c>
      <c r="K53" s="6">
        <f t="shared" si="1"/>
        <v>8131.5188999999991</v>
      </c>
      <c r="L53" s="28"/>
      <c r="M53" s="6">
        <f t="shared" si="2"/>
        <v>0</v>
      </c>
    </row>
    <row r="54" spans="1:13" ht="30" customHeight="1">
      <c r="A54" s="65"/>
      <c r="B54" s="66"/>
      <c r="C54" s="58"/>
      <c r="D54" s="56"/>
      <c r="E54" s="4" t="s">
        <v>20</v>
      </c>
      <c r="F54" s="4">
        <f>200*G53</f>
        <v>234</v>
      </c>
      <c r="G54" s="56"/>
      <c r="H54" s="5" t="s">
        <v>116</v>
      </c>
      <c r="I54" s="6">
        <v>78875.745749999987</v>
      </c>
      <c r="J54" s="6">
        <f t="shared" si="0"/>
        <v>78875.745749999987</v>
      </c>
      <c r="K54" s="6">
        <f t="shared" si="1"/>
        <v>78875.745749999987</v>
      </c>
      <c r="L54" s="28"/>
      <c r="M54" s="6">
        <f t="shared" si="2"/>
        <v>0</v>
      </c>
    </row>
    <row r="55" spans="1:13" ht="30" customHeight="1">
      <c r="A55" s="68" t="s">
        <v>45</v>
      </c>
      <c r="B55" s="55" t="s">
        <v>46</v>
      </c>
      <c r="C55" s="57" t="s">
        <v>254</v>
      </c>
      <c r="D55" s="56" t="s">
        <v>47</v>
      </c>
      <c r="E55" s="4" t="s">
        <v>18</v>
      </c>
      <c r="F55" s="4">
        <f>20*G55</f>
        <v>21.8</v>
      </c>
      <c r="G55" s="56">
        <v>1.0900000000000001</v>
      </c>
      <c r="H55" s="5" t="s">
        <v>48</v>
      </c>
      <c r="I55" s="6">
        <v>5682.4708499999997</v>
      </c>
      <c r="J55" s="6">
        <f t="shared" si="0"/>
        <v>5682.4708499999997</v>
      </c>
      <c r="K55" s="6">
        <f t="shared" si="1"/>
        <v>5682.4708499999997</v>
      </c>
      <c r="L55" s="28"/>
      <c r="M55" s="6">
        <f t="shared" si="2"/>
        <v>0</v>
      </c>
    </row>
    <row r="56" spans="1:13" ht="30" customHeight="1">
      <c r="A56" s="68"/>
      <c r="B56" s="55"/>
      <c r="C56" s="58"/>
      <c r="D56" s="56"/>
      <c r="E56" s="4" t="s">
        <v>20</v>
      </c>
      <c r="F56" s="4">
        <f>200*G55</f>
        <v>218.00000000000003</v>
      </c>
      <c r="G56" s="56"/>
      <c r="H56" s="5" t="s">
        <v>49</v>
      </c>
      <c r="I56" s="6">
        <v>55119.970349999996</v>
      </c>
      <c r="J56" s="6">
        <f t="shared" si="0"/>
        <v>55119.970349999996</v>
      </c>
      <c r="K56" s="6">
        <f t="shared" si="1"/>
        <v>55119.970349999996</v>
      </c>
      <c r="L56" s="28"/>
      <c r="M56" s="6">
        <f t="shared" si="2"/>
        <v>0</v>
      </c>
    </row>
    <row r="57" spans="1:13" ht="30" customHeight="1">
      <c r="A57" s="54" t="s">
        <v>117</v>
      </c>
      <c r="B57" s="55" t="s">
        <v>118</v>
      </c>
      <c r="C57" s="57" t="s">
        <v>254</v>
      </c>
      <c r="D57" s="56" t="s">
        <v>119</v>
      </c>
      <c r="E57" s="4" t="s">
        <v>18</v>
      </c>
      <c r="F57" s="4">
        <f>20*G57</f>
        <v>20.2</v>
      </c>
      <c r="G57" s="56">
        <v>1.01</v>
      </c>
      <c r="H57" s="5" t="s">
        <v>120</v>
      </c>
      <c r="I57" s="6">
        <v>5691.5063999999993</v>
      </c>
      <c r="J57" s="6">
        <f t="shared" si="0"/>
        <v>5691.5063999999993</v>
      </c>
      <c r="K57" s="6">
        <f t="shared" si="1"/>
        <v>5691.5063999999993</v>
      </c>
      <c r="L57" s="28"/>
      <c r="M57" s="6">
        <f t="shared" si="2"/>
        <v>0</v>
      </c>
    </row>
    <row r="58" spans="1:13" ht="30" customHeight="1">
      <c r="A58" s="54"/>
      <c r="B58" s="55"/>
      <c r="C58" s="58"/>
      <c r="D58" s="56"/>
      <c r="E58" s="4" t="s">
        <v>20</v>
      </c>
      <c r="F58" s="4">
        <f>200*G57</f>
        <v>202</v>
      </c>
      <c r="G58" s="56"/>
      <c r="H58" s="5" t="s">
        <v>121</v>
      </c>
      <c r="I58" s="6">
        <v>55207.603799999997</v>
      </c>
      <c r="J58" s="6">
        <f t="shared" si="0"/>
        <v>55207.603799999997</v>
      </c>
      <c r="K58" s="6">
        <f t="shared" si="1"/>
        <v>55207.603799999997</v>
      </c>
      <c r="L58" s="28"/>
      <c r="M58" s="6">
        <f t="shared" si="2"/>
        <v>0</v>
      </c>
    </row>
    <row r="59" spans="1:13" ht="30" customHeight="1">
      <c r="A59" s="91" t="s">
        <v>228</v>
      </c>
      <c r="B59" s="92"/>
      <c r="C59" s="92"/>
      <c r="D59" s="92"/>
      <c r="E59" s="92"/>
      <c r="F59" s="92"/>
      <c r="G59" s="92"/>
      <c r="H59" s="92"/>
      <c r="I59" s="92"/>
      <c r="J59" s="92"/>
      <c r="K59" s="92"/>
      <c r="L59" s="92"/>
      <c r="M59" s="93"/>
    </row>
    <row r="60" spans="1:13" ht="30" customHeight="1">
      <c r="A60" s="68" t="s">
        <v>229</v>
      </c>
      <c r="B60" s="55" t="s">
        <v>230</v>
      </c>
      <c r="C60" s="99" t="s">
        <v>254</v>
      </c>
      <c r="D60" s="56" t="s">
        <v>231</v>
      </c>
      <c r="E60" s="4" t="s">
        <v>18</v>
      </c>
      <c r="F60" s="4">
        <f>20*G60</f>
        <v>20.399999999999999</v>
      </c>
      <c r="G60" s="56">
        <v>1.02</v>
      </c>
      <c r="H60" s="5" t="s">
        <v>232</v>
      </c>
      <c r="I60" s="6">
        <v>4391.918999999999</v>
      </c>
      <c r="J60" s="6">
        <f t="shared" si="0"/>
        <v>4391.918999999999</v>
      </c>
      <c r="K60" s="6">
        <f t="shared" si="1"/>
        <v>4391.918999999999</v>
      </c>
      <c r="L60" s="28"/>
      <c r="M60" s="6">
        <f t="shared" si="2"/>
        <v>0</v>
      </c>
    </row>
    <row r="61" spans="1:13" ht="30" customHeight="1">
      <c r="A61" s="68"/>
      <c r="B61" s="55"/>
      <c r="C61" s="100"/>
      <c r="D61" s="56"/>
      <c r="E61" s="4" t="s">
        <v>20</v>
      </c>
      <c r="F61" s="4">
        <f>200*G60</f>
        <v>204</v>
      </c>
      <c r="G61" s="56"/>
      <c r="H61" s="5" t="s">
        <v>233</v>
      </c>
      <c r="I61" s="6">
        <v>42601.614300000001</v>
      </c>
      <c r="J61" s="6">
        <f t="shared" si="0"/>
        <v>42601.614300000001</v>
      </c>
      <c r="K61" s="6">
        <f t="shared" si="1"/>
        <v>42601.614300000001</v>
      </c>
      <c r="L61" s="28"/>
      <c r="M61" s="6">
        <f t="shared" si="2"/>
        <v>0</v>
      </c>
    </row>
    <row r="62" spans="1:13" ht="30" customHeight="1">
      <c r="A62" s="54" t="s">
        <v>234</v>
      </c>
      <c r="B62" s="55" t="s">
        <v>235</v>
      </c>
      <c r="C62" s="99" t="s">
        <v>254</v>
      </c>
      <c r="D62" s="56" t="s">
        <v>129</v>
      </c>
      <c r="E62" s="4" t="s">
        <v>18</v>
      </c>
      <c r="F62" s="4">
        <f>20*G62</f>
        <v>20.2</v>
      </c>
      <c r="G62" s="56">
        <v>1.01</v>
      </c>
      <c r="H62" s="5" t="s">
        <v>236</v>
      </c>
      <c r="I62" s="6">
        <v>7414.5329999999994</v>
      </c>
      <c r="J62" s="6">
        <f t="shared" si="0"/>
        <v>7414.5329999999994</v>
      </c>
      <c r="K62" s="6">
        <f t="shared" si="1"/>
        <v>7414.5329999999994</v>
      </c>
      <c r="L62" s="28"/>
      <c r="M62" s="6">
        <f t="shared" si="2"/>
        <v>0</v>
      </c>
    </row>
    <row r="63" spans="1:13" ht="30" customHeight="1">
      <c r="A63" s="54"/>
      <c r="B63" s="55"/>
      <c r="C63" s="100"/>
      <c r="D63" s="56"/>
      <c r="E63" s="4" t="s">
        <v>20</v>
      </c>
      <c r="F63" s="4">
        <f>200*G62</f>
        <v>202</v>
      </c>
      <c r="G63" s="56"/>
      <c r="H63" s="5" t="s">
        <v>236</v>
      </c>
      <c r="I63" s="6">
        <v>71920.970099999991</v>
      </c>
      <c r="J63" s="6">
        <f t="shared" si="0"/>
        <v>71920.970099999991</v>
      </c>
      <c r="K63" s="6">
        <f t="shared" si="1"/>
        <v>71920.970099999991</v>
      </c>
      <c r="L63" s="28"/>
      <c r="M63" s="6">
        <f t="shared" si="2"/>
        <v>0</v>
      </c>
    </row>
    <row r="64" spans="1:13" ht="30" customHeight="1">
      <c r="A64" s="54" t="s">
        <v>142</v>
      </c>
      <c r="B64" s="55" t="s">
        <v>143</v>
      </c>
      <c r="C64" s="99" t="s">
        <v>254</v>
      </c>
      <c r="D64" s="56" t="s">
        <v>144</v>
      </c>
      <c r="E64" s="4" t="s">
        <v>18</v>
      </c>
      <c r="F64" s="4">
        <f>20*G64</f>
        <v>21.6</v>
      </c>
      <c r="G64" s="56">
        <v>1.08</v>
      </c>
      <c r="H64" s="5" t="s">
        <v>145</v>
      </c>
      <c r="I64" s="6">
        <v>9712.2744000000002</v>
      </c>
      <c r="J64" s="6">
        <f t="shared" si="0"/>
        <v>9712.2744000000002</v>
      </c>
      <c r="K64" s="6">
        <f t="shared" si="1"/>
        <v>9712.2744000000002</v>
      </c>
      <c r="L64" s="28"/>
      <c r="M64" s="6">
        <f t="shared" si="2"/>
        <v>0</v>
      </c>
    </row>
    <row r="65" spans="1:13" ht="30" customHeight="1">
      <c r="A65" s="54"/>
      <c r="B65" s="55"/>
      <c r="C65" s="100"/>
      <c r="D65" s="56"/>
      <c r="E65" s="4" t="s">
        <v>20</v>
      </c>
      <c r="F65" s="4">
        <f>200*G64</f>
        <v>216</v>
      </c>
      <c r="G65" s="56"/>
      <c r="H65" s="5" t="s">
        <v>146</v>
      </c>
      <c r="I65" s="6">
        <v>94209.022349999999</v>
      </c>
      <c r="J65" s="6">
        <f t="shared" si="0"/>
        <v>94209.022349999999</v>
      </c>
      <c r="K65" s="6">
        <f t="shared" si="1"/>
        <v>94209.022349999999</v>
      </c>
      <c r="L65" s="28"/>
      <c r="M65" s="6">
        <f t="shared" si="2"/>
        <v>0</v>
      </c>
    </row>
    <row r="66" spans="1:13" ht="30" customHeight="1">
      <c r="A66" s="54" t="s">
        <v>237</v>
      </c>
      <c r="B66" s="55" t="s">
        <v>238</v>
      </c>
      <c r="C66" s="99" t="s">
        <v>254</v>
      </c>
      <c r="D66" s="56" t="s">
        <v>239</v>
      </c>
      <c r="E66" s="4" t="s">
        <v>18</v>
      </c>
      <c r="F66" s="4">
        <f>20*G66</f>
        <v>23</v>
      </c>
      <c r="G66" s="56">
        <v>1.1499999999999999</v>
      </c>
      <c r="H66" s="5" t="s">
        <v>150</v>
      </c>
      <c r="I66" s="6">
        <v>8749.0619999999999</v>
      </c>
      <c r="J66" s="6">
        <f t="shared" si="0"/>
        <v>8749.0619999999999</v>
      </c>
      <c r="K66" s="6">
        <f t="shared" si="1"/>
        <v>8749.0619999999999</v>
      </c>
      <c r="L66" s="28"/>
      <c r="M66" s="6">
        <f t="shared" si="2"/>
        <v>0</v>
      </c>
    </row>
    <row r="67" spans="1:13" ht="30" customHeight="1">
      <c r="A67" s="54"/>
      <c r="B67" s="55"/>
      <c r="C67" s="100"/>
      <c r="D67" s="56"/>
      <c r="E67" s="4" t="s">
        <v>20</v>
      </c>
      <c r="F67" s="4">
        <f>200*G66</f>
        <v>229.99999999999997</v>
      </c>
      <c r="G67" s="56"/>
      <c r="H67" s="5" t="s">
        <v>151</v>
      </c>
      <c r="I67" s="6">
        <v>84865.901399999988</v>
      </c>
      <c r="J67" s="6">
        <f t="shared" si="0"/>
        <v>84865.901399999988</v>
      </c>
      <c r="K67" s="6">
        <f t="shared" si="1"/>
        <v>84865.901399999988</v>
      </c>
      <c r="L67" s="28"/>
      <c r="M67" s="6">
        <f t="shared" si="2"/>
        <v>0</v>
      </c>
    </row>
    <row r="68" spans="1:13" ht="30" customHeight="1">
      <c r="A68" s="88" t="s">
        <v>152</v>
      </c>
      <c r="B68" s="89"/>
      <c r="C68" s="89"/>
      <c r="D68" s="89"/>
      <c r="E68" s="89"/>
      <c r="F68" s="89"/>
      <c r="G68" s="89"/>
      <c r="H68" s="89"/>
      <c r="I68" s="89"/>
      <c r="J68" s="89"/>
      <c r="K68" s="89"/>
      <c r="L68" s="89"/>
      <c r="M68" s="90"/>
    </row>
    <row r="69" spans="1:13" ht="30" customHeight="1">
      <c r="A69" s="19" t="s">
        <v>153</v>
      </c>
      <c r="B69" s="15" t="s">
        <v>154</v>
      </c>
      <c r="C69" s="43" t="s">
        <v>255</v>
      </c>
      <c r="D69" s="11" t="s">
        <v>138</v>
      </c>
      <c r="E69" s="12" t="s">
        <v>155</v>
      </c>
      <c r="F69" s="13" t="s">
        <v>156</v>
      </c>
      <c r="G69" s="12"/>
      <c r="H69" s="14" t="s">
        <v>157</v>
      </c>
      <c r="I69" s="6">
        <v>288.25200000000001</v>
      </c>
      <c r="J69" s="6">
        <f t="shared" si="0"/>
        <v>288.25200000000001</v>
      </c>
      <c r="K69" s="6">
        <f t="shared" ref="K69:K81" si="3">J69*1</f>
        <v>288.25200000000001</v>
      </c>
      <c r="L69" s="28"/>
      <c r="M69" s="6">
        <f t="shared" ref="M69:M81" si="4">J69*L69</f>
        <v>0</v>
      </c>
    </row>
    <row r="70" spans="1:13" ht="30" customHeight="1">
      <c r="A70" s="9" t="s">
        <v>158</v>
      </c>
      <c r="B70" s="10" t="s">
        <v>159</v>
      </c>
      <c r="C70" s="43" t="s">
        <v>255</v>
      </c>
      <c r="D70" s="11" t="s">
        <v>138</v>
      </c>
      <c r="E70" s="12" t="s">
        <v>155</v>
      </c>
      <c r="F70" s="13" t="s">
        <v>156</v>
      </c>
      <c r="G70" s="12"/>
      <c r="H70" s="14" t="s">
        <v>160</v>
      </c>
      <c r="I70" s="6">
        <v>288.25200000000001</v>
      </c>
      <c r="J70" s="6">
        <f t="shared" ref="J70:J81" si="5">I70-((I70*$J$1)/100)</f>
        <v>288.25200000000001</v>
      </c>
      <c r="K70" s="6">
        <f t="shared" si="3"/>
        <v>288.25200000000001</v>
      </c>
      <c r="L70" s="28"/>
      <c r="M70" s="6">
        <f t="shared" si="4"/>
        <v>0</v>
      </c>
    </row>
    <row r="71" spans="1:13" ht="30" customHeight="1">
      <c r="A71" s="9" t="s">
        <v>161</v>
      </c>
      <c r="B71" s="10" t="s">
        <v>162</v>
      </c>
      <c r="C71" s="43" t="s">
        <v>255</v>
      </c>
      <c r="D71" s="11" t="s">
        <v>138</v>
      </c>
      <c r="E71" s="12" t="s">
        <v>155</v>
      </c>
      <c r="F71" s="13" t="s">
        <v>156</v>
      </c>
      <c r="G71" s="12"/>
      <c r="H71" s="14" t="s">
        <v>163</v>
      </c>
      <c r="I71" s="6">
        <v>288.25200000000001</v>
      </c>
      <c r="J71" s="6">
        <f t="shared" si="5"/>
        <v>288.25200000000001</v>
      </c>
      <c r="K71" s="6">
        <f t="shared" si="3"/>
        <v>288.25200000000001</v>
      </c>
      <c r="L71" s="28"/>
      <c r="M71" s="6">
        <f t="shared" si="4"/>
        <v>0</v>
      </c>
    </row>
    <row r="72" spans="1:13" ht="30" customHeight="1">
      <c r="A72" s="9" t="s">
        <v>164</v>
      </c>
      <c r="B72" s="10" t="s">
        <v>165</v>
      </c>
      <c r="C72" s="43" t="s">
        <v>255</v>
      </c>
      <c r="D72" s="11" t="s">
        <v>138</v>
      </c>
      <c r="E72" s="12" t="s">
        <v>155</v>
      </c>
      <c r="F72" s="13" t="s">
        <v>156</v>
      </c>
      <c r="G72" s="12"/>
      <c r="H72" s="14" t="s">
        <v>166</v>
      </c>
      <c r="I72" s="6">
        <v>288.25200000000001</v>
      </c>
      <c r="J72" s="6">
        <f t="shared" si="5"/>
        <v>288.25200000000001</v>
      </c>
      <c r="K72" s="6">
        <f t="shared" si="3"/>
        <v>288.25200000000001</v>
      </c>
      <c r="L72" s="28"/>
      <c r="M72" s="6">
        <f t="shared" si="4"/>
        <v>0</v>
      </c>
    </row>
    <row r="73" spans="1:13" ht="30" customHeight="1">
      <c r="A73" s="9" t="s">
        <v>167</v>
      </c>
      <c r="B73" s="10" t="s">
        <v>168</v>
      </c>
      <c r="C73" s="43" t="s">
        <v>255</v>
      </c>
      <c r="D73" s="11" t="s">
        <v>138</v>
      </c>
      <c r="E73" s="12" t="s">
        <v>155</v>
      </c>
      <c r="F73" s="13" t="s">
        <v>156</v>
      </c>
      <c r="G73" s="12"/>
      <c r="H73" s="14" t="s">
        <v>169</v>
      </c>
      <c r="I73" s="6">
        <v>288.25200000000001</v>
      </c>
      <c r="J73" s="6">
        <f t="shared" si="5"/>
        <v>288.25200000000001</v>
      </c>
      <c r="K73" s="6">
        <f t="shared" si="3"/>
        <v>288.25200000000001</v>
      </c>
      <c r="L73" s="28"/>
      <c r="M73" s="6">
        <f t="shared" si="4"/>
        <v>0</v>
      </c>
    </row>
    <row r="74" spans="1:13" ht="30" customHeight="1">
      <c r="A74" s="9" t="s">
        <v>170</v>
      </c>
      <c r="B74" s="15" t="s">
        <v>171</v>
      </c>
      <c r="C74" s="43" t="s">
        <v>255</v>
      </c>
      <c r="D74" s="11" t="s">
        <v>138</v>
      </c>
      <c r="E74" s="12" t="s">
        <v>155</v>
      </c>
      <c r="F74" s="13" t="s">
        <v>156</v>
      </c>
      <c r="G74" s="12"/>
      <c r="H74" s="14" t="s">
        <v>172</v>
      </c>
      <c r="I74" s="6">
        <v>330.48</v>
      </c>
      <c r="J74" s="6">
        <f t="shared" si="5"/>
        <v>330.48</v>
      </c>
      <c r="K74" s="6">
        <f t="shared" si="3"/>
        <v>330.48</v>
      </c>
      <c r="L74" s="28"/>
      <c r="M74" s="6">
        <f t="shared" si="4"/>
        <v>0</v>
      </c>
    </row>
    <row r="75" spans="1:13" ht="30" customHeight="1">
      <c r="A75" s="9" t="s">
        <v>173</v>
      </c>
      <c r="B75" s="10" t="s">
        <v>174</v>
      </c>
      <c r="C75" s="43" t="s">
        <v>255</v>
      </c>
      <c r="D75" s="11" t="s">
        <v>138</v>
      </c>
      <c r="E75" s="12" t="s">
        <v>155</v>
      </c>
      <c r="F75" s="13" t="s">
        <v>156</v>
      </c>
      <c r="G75" s="12"/>
      <c r="H75" s="14" t="s">
        <v>175</v>
      </c>
      <c r="I75" s="6">
        <v>330.48</v>
      </c>
      <c r="J75" s="6">
        <f t="shared" si="5"/>
        <v>330.48</v>
      </c>
      <c r="K75" s="6">
        <f t="shared" si="3"/>
        <v>330.48</v>
      </c>
      <c r="L75" s="28"/>
      <c r="M75" s="6">
        <f t="shared" si="4"/>
        <v>0</v>
      </c>
    </row>
    <row r="76" spans="1:13" ht="30" customHeight="1">
      <c r="A76" s="9" t="s">
        <v>176</v>
      </c>
      <c r="B76" s="10" t="s">
        <v>177</v>
      </c>
      <c r="C76" s="43" t="s">
        <v>255</v>
      </c>
      <c r="D76" s="11" t="s">
        <v>138</v>
      </c>
      <c r="E76" s="12" t="s">
        <v>155</v>
      </c>
      <c r="F76" s="13" t="s">
        <v>156</v>
      </c>
      <c r="G76" s="12"/>
      <c r="H76" s="14" t="s">
        <v>178</v>
      </c>
      <c r="I76" s="6">
        <v>330.48</v>
      </c>
      <c r="J76" s="6">
        <f t="shared" si="5"/>
        <v>330.48</v>
      </c>
      <c r="K76" s="6">
        <f t="shared" si="3"/>
        <v>330.48</v>
      </c>
      <c r="L76" s="28"/>
      <c r="M76" s="6">
        <f t="shared" si="4"/>
        <v>0</v>
      </c>
    </row>
    <row r="77" spans="1:13" ht="30" customHeight="1">
      <c r="A77" s="9" t="s">
        <v>179</v>
      </c>
      <c r="B77" s="16" t="s">
        <v>180</v>
      </c>
      <c r="C77" s="43" t="s">
        <v>255</v>
      </c>
      <c r="D77" s="11" t="s">
        <v>138</v>
      </c>
      <c r="E77" s="12" t="s">
        <v>155</v>
      </c>
      <c r="F77" s="13" t="s">
        <v>156</v>
      </c>
      <c r="G77" s="12"/>
      <c r="H77" s="14" t="s">
        <v>181</v>
      </c>
      <c r="I77" s="6">
        <v>330.48</v>
      </c>
      <c r="J77" s="6">
        <f t="shared" si="5"/>
        <v>330.48</v>
      </c>
      <c r="K77" s="6">
        <f t="shared" si="3"/>
        <v>330.48</v>
      </c>
      <c r="L77" s="28"/>
      <c r="M77" s="6">
        <f t="shared" si="4"/>
        <v>0</v>
      </c>
    </row>
    <row r="78" spans="1:13" ht="30" customHeight="1">
      <c r="A78" s="9" t="s">
        <v>182</v>
      </c>
      <c r="B78" s="10" t="s">
        <v>183</v>
      </c>
      <c r="C78" s="43" t="s">
        <v>255</v>
      </c>
      <c r="D78" s="11" t="s">
        <v>138</v>
      </c>
      <c r="E78" s="12" t="s">
        <v>155</v>
      </c>
      <c r="F78" s="13" t="s">
        <v>156</v>
      </c>
      <c r="G78" s="12"/>
      <c r="H78" s="14" t="s">
        <v>184</v>
      </c>
      <c r="I78" s="6">
        <v>330.48</v>
      </c>
      <c r="J78" s="6">
        <f t="shared" si="5"/>
        <v>330.48</v>
      </c>
      <c r="K78" s="6">
        <f t="shared" si="3"/>
        <v>330.48</v>
      </c>
      <c r="L78" s="28"/>
      <c r="M78" s="6">
        <f t="shared" si="4"/>
        <v>0</v>
      </c>
    </row>
    <row r="79" spans="1:13" ht="30" customHeight="1">
      <c r="A79" s="9" t="s">
        <v>185</v>
      </c>
      <c r="B79" s="10" t="s">
        <v>186</v>
      </c>
      <c r="C79" s="44" t="s">
        <v>254</v>
      </c>
      <c r="D79" s="11" t="s">
        <v>138</v>
      </c>
      <c r="E79" s="12" t="s">
        <v>155</v>
      </c>
      <c r="F79" s="13" t="s">
        <v>156</v>
      </c>
      <c r="G79" s="12"/>
      <c r="H79" s="14" t="s">
        <v>187</v>
      </c>
      <c r="I79" s="6">
        <v>850.60800000000006</v>
      </c>
      <c r="J79" s="6">
        <f t="shared" si="5"/>
        <v>850.60800000000006</v>
      </c>
      <c r="K79" s="6">
        <f t="shared" si="3"/>
        <v>850.60800000000006</v>
      </c>
      <c r="L79" s="28"/>
      <c r="M79" s="6">
        <f t="shared" si="4"/>
        <v>0</v>
      </c>
    </row>
    <row r="80" spans="1:13" s="38" customFormat="1" ht="28.5" customHeight="1">
      <c r="A80" s="80" t="s">
        <v>248</v>
      </c>
      <c r="B80" s="82" t="s">
        <v>249</v>
      </c>
      <c r="C80" s="101" t="s">
        <v>254</v>
      </c>
      <c r="D80" s="84" t="s">
        <v>138</v>
      </c>
      <c r="E80" s="42" t="s">
        <v>250</v>
      </c>
      <c r="F80" s="22" t="s">
        <v>140</v>
      </c>
      <c r="G80" s="12"/>
      <c r="H80" s="14" t="s">
        <v>251</v>
      </c>
      <c r="I80" s="6">
        <v>715.7052000000001</v>
      </c>
      <c r="J80" s="6">
        <f t="shared" si="5"/>
        <v>715.7052000000001</v>
      </c>
      <c r="K80" s="6">
        <f t="shared" si="3"/>
        <v>715.7052000000001</v>
      </c>
      <c r="L80" s="7"/>
      <c r="M80" s="6">
        <f t="shared" si="4"/>
        <v>0</v>
      </c>
    </row>
    <row r="81" spans="1:13" s="38" customFormat="1" ht="28.5" customHeight="1">
      <c r="A81" s="81"/>
      <c r="B81" s="83"/>
      <c r="C81" s="102"/>
      <c r="D81" s="85"/>
      <c r="E81" s="12" t="s">
        <v>155</v>
      </c>
      <c r="F81" s="22" t="s">
        <v>156</v>
      </c>
      <c r="G81" s="12"/>
      <c r="H81" s="14" t="s">
        <v>252</v>
      </c>
      <c r="I81" s="6">
        <v>3542.7456000000002</v>
      </c>
      <c r="J81" s="6">
        <f t="shared" si="5"/>
        <v>3542.7456000000002</v>
      </c>
      <c r="K81" s="6">
        <f t="shared" si="3"/>
        <v>3542.7456000000002</v>
      </c>
      <c r="L81" s="7"/>
      <c r="M81" s="6">
        <f t="shared" si="4"/>
        <v>0</v>
      </c>
    </row>
  </sheetData>
  <autoFilter ref="A2:M3">
    <filterColumn colId="8" showButton="0"/>
    <filterColumn colId="9" showButton="0"/>
    <filterColumn colId="11" showButton="0"/>
  </autoFilter>
  <mergeCells count="171">
    <mergeCell ref="C57:C58"/>
    <mergeCell ref="C66:C67"/>
    <mergeCell ref="C64:C65"/>
    <mergeCell ref="C62:C63"/>
    <mergeCell ref="C60:C61"/>
    <mergeCell ref="C80:C81"/>
    <mergeCell ref="A80:A81"/>
    <mergeCell ref="B80:B81"/>
    <mergeCell ref="D80:D81"/>
    <mergeCell ref="A66:A67"/>
    <mergeCell ref="B66:B67"/>
    <mergeCell ref="D66:D67"/>
    <mergeCell ref="D9:D10"/>
    <mergeCell ref="G9:G10"/>
    <mergeCell ref="L2:M2"/>
    <mergeCell ref="A4:M4"/>
    <mergeCell ref="A5:A6"/>
    <mergeCell ref="B5:B6"/>
    <mergeCell ref="C42:C43"/>
    <mergeCell ref="C40:C41"/>
    <mergeCell ref="C38:C39"/>
    <mergeCell ref="C36:C37"/>
    <mergeCell ref="C34:C35"/>
    <mergeCell ref="C32:C33"/>
    <mergeCell ref="C30:C31"/>
    <mergeCell ref="C28:C29"/>
    <mergeCell ref="C26:C27"/>
    <mergeCell ref="C2:C3"/>
    <mergeCell ref="C7:C8"/>
    <mergeCell ref="C5:C6"/>
    <mergeCell ref="C15:C16"/>
    <mergeCell ref="C13:C14"/>
    <mergeCell ref="C11:C12"/>
    <mergeCell ref="C9:C10"/>
    <mergeCell ref="C19:C20"/>
    <mergeCell ref="C17:C18"/>
    <mergeCell ref="K1:L1"/>
    <mergeCell ref="A2:A3"/>
    <mergeCell ref="B2:B3"/>
    <mergeCell ref="D2:D3"/>
    <mergeCell ref="E2:E3"/>
    <mergeCell ref="F2:F3"/>
    <mergeCell ref="G2:G3"/>
    <mergeCell ref="H2:H3"/>
    <mergeCell ref="I2:K2"/>
    <mergeCell ref="D5:D6"/>
    <mergeCell ref="G5:G6"/>
    <mergeCell ref="A15:A16"/>
    <mergeCell ref="B15:B16"/>
    <mergeCell ref="D15:D16"/>
    <mergeCell ref="G15:G16"/>
    <mergeCell ref="A17:A18"/>
    <mergeCell ref="B17:B18"/>
    <mergeCell ref="D17:D18"/>
    <mergeCell ref="G17:G18"/>
    <mergeCell ref="A11:A12"/>
    <mergeCell ref="B11:B12"/>
    <mergeCell ref="D11:D12"/>
    <mergeCell ref="G11:G12"/>
    <mergeCell ref="A13:A14"/>
    <mergeCell ref="B13:B14"/>
    <mergeCell ref="D13:D14"/>
    <mergeCell ref="G13:G14"/>
    <mergeCell ref="A7:A8"/>
    <mergeCell ref="B7:B8"/>
    <mergeCell ref="D7:D8"/>
    <mergeCell ref="G7:G8"/>
    <mergeCell ref="A9:A10"/>
    <mergeCell ref="B9:B10"/>
    <mergeCell ref="A24:A25"/>
    <mergeCell ref="B24:B25"/>
    <mergeCell ref="D24:D25"/>
    <mergeCell ref="G24:G25"/>
    <mergeCell ref="A26:A27"/>
    <mergeCell ref="B26:B27"/>
    <mergeCell ref="D26:D27"/>
    <mergeCell ref="G26:G27"/>
    <mergeCell ref="A19:A20"/>
    <mergeCell ref="B19:B20"/>
    <mergeCell ref="D19:D20"/>
    <mergeCell ref="G19:G20"/>
    <mergeCell ref="A21:M21"/>
    <mergeCell ref="A22:A23"/>
    <mergeCell ref="B22:B23"/>
    <mergeCell ref="D22:D23"/>
    <mergeCell ref="G22:G23"/>
    <mergeCell ref="C24:C25"/>
    <mergeCell ref="C22:C23"/>
    <mergeCell ref="A32:A33"/>
    <mergeCell ref="B32:B33"/>
    <mergeCell ref="D32:D33"/>
    <mergeCell ref="G32:G33"/>
    <mergeCell ref="A34:A35"/>
    <mergeCell ref="B34:B35"/>
    <mergeCell ref="D34:D35"/>
    <mergeCell ref="G34:G35"/>
    <mergeCell ref="A28:A29"/>
    <mergeCell ref="B28:B29"/>
    <mergeCell ref="D28:D29"/>
    <mergeCell ref="G28:G29"/>
    <mergeCell ref="A30:A31"/>
    <mergeCell ref="B30:B31"/>
    <mergeCell ref="D30:D31"/>
    <mergeCell ref="G30:G31"/>
    <mergeCell ref="A40:A41"/>
    <mergeCell ref="B40:B41"/>
    <mergeCell ref="D40:D41"/>
    <mergeCell ref="G40:G41"/>
    <mergeCell ref="A42:A43"/>
    <mergeCell ref="B42:B43"/>
    <mergeCell ref="D42:D43"/>
    <mergeCell ref="G42:G43"/>
    <mergeCell ref="A36:A37"/>
    <mergeCell ref="B36:B37"/>
    <mergeCell ref="D36:D37"/>
    <mergeCell ref="G36:G37"/>
    <mergeCell ref="A38:A39"/>
    <mergeCell ref="B38:B39"/>
    <mergeCell ref="D38:D39"/>
    <mergeCell ref="G38:G39"/>
    <mergeCell ref="A44:M44"/>
    <mergeCell ref="A45:A46"/>
    <mergeCell ref="B45:B46"/>
    <mergeCell ref="D45:D46"/>
    <mergeCell ref="G45:G46"/>
    <mergeCell ref="A47:A48"/>
    <mergeCell ref="B47:B48"/>
    <mergeCell ref="D47:D48"/>
    <mergeCell ref="G47:G48"/>
    <mergeCell ref="C47:C48"/>
    <mergeCell ref="C45:C46"/>
    <mergeCell ref="A55:A56"/>
    <mergeCell ref="B55:B56"/>
    <mergeCell ref="D55:D56"/>
    <mergeCell ref="G55:G56"/>
    <mergeCell ref="A49:A50"/>
    <mergeCell ref="B49:B50"/>
    <mergeCell ref="D49:D50"/>
    <mergeCell ref="G49:G50"/>
    <mergeCell ref="A51:A52"/>
    <mergeCell ref="B51:B52"/>
    <mergeCell ref="D51:D52"/>
    <mergeCell ref="G51:G52"/>
    <mergeCell ref="C53:C54"/>
    <mergeCell ref="C51:C52"/>
    <mergeCell ref="C49:C50"/>
    <mergeCell ref="C55:C56"/>
    <mergeCell ref="G66:G67"/>
    <mergeCell ref="A68:M68"/>
    <mergeCell ref="A1:I1"/>
    <mergeCell ref="A62:A63"/>
    <mergeCell ref="B62:B63"/>
    <mergeCell ref="D62:D63"/>
    <mergeCell ref="G62:G63"/>
    <mergeCell ref="A64:A65"/>
    <mergeCell ref="B64:B65"/>
    <mergeCell ref="D64:D65"/>
    <mergeCell ref="G64:G65"/>
    <mergeCell ref="A57:A58"/>
    <mergeCell ref="B57:B58"/>
    <mergeCell ref="D57:D58"/>
    <mergeCell ref="G57:G58"/>
    <mergeCell ref="A59:M59"/>
    <mergeCell ref="A60:A61"/>
    <mergeCell ref="B60:B61"/>
    <mergeCell ref="D60:D61"/>
    <mergeCell ref="G60:G61"/>
    <mergeCell ref="A53:A54"/>
    <mergeCell ref="B53:B54"/>
    <mergeCell ref="D53:D54"/>
    <mergeCell ref="G53:G5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1"/>
  <sheetViews>
    <sheetView zoomScale="60" zoomScaleNormal="60" workbookViewId="0">
      <selection activeCell="B5" sqref="B5:B6"/>
    </sheetView>
  </sheetViews>
  <sheetFormatPr defaultRowHeight="18"/>
  <cols>
    <col min="1" max="1" width="35.7109375" style="1" customWidth="1"/>
    <col min="2" max="2" width="120.7109375" style="1" customWidth="1"/>
    <col min="3" max="3" width="21.5703125" style="47" customWidth="1"/>
    <col min="4" max="8" width="15.7109375" style="1" customWidth="1"/>
    <col min="9" max="13" width="20.7109375" style="1" customWidth="1"/>
    <col min="14" max="16384" width="9.140625" style="1"/>
  </cols>
  <sheetData>
    <row r="1" spans="1:13" ht="39.950000000000003" customHeight="1">
      <c r="A1" s="73" t="s">
        <v>256</v>
      </c>
      <c r="B1" s="74"/>
      <c r="C1" s="74"/>
      <c r="D1" s="74"/>
      <c r="E1" s="74"/>
      <c r="F1" s="74"/>
      <c r="G1" s="74"/>
      <c r="H1" s="74"/>
      <c r="I1" s="75"/>
      <c r="J1" s="40">
        <v>0</v>
      </c>
      <c r="K1" s="95"/>
      <c r="L1" s="96"/>
      <c r="M1" s="2">
        <f>SUM(M5:M65536)</f>
        <v>0</v>
      </c>
    </row>
    <row r="2" spans="1:13" ht="39.950000000000003" customHeight="1">
      <c r="A2" s="77" t="s">
        <v>0</v>
      </c>
      <c r="B2" s="78" t="s">
        <v>1</v>
      </c>
      <c r="C2" s="86" t="s">
        <v>253</v>
      </c>
      <c r="D2" s="79" t="s">
        <v>2</v>
      </c>
      <c r="E2" s="70" t="s">
        <v>3</v>
      </c>
      <c r="F2" s="70" t="s">
        <v>4</v>
      </c>
      <c r="G2" s="70" t="s">
        <v>5</v>
      </c>
      <c r="H2" s="70" t="s">
        <v>6</v>
      </c>
      <c r="I2" s="97" t="s">
        <v>7</v>
      </c>
      <c r="J2" s="97"/>
      <c r="K2" s="97"/>
      <c r="L2" s="98" t="s">
        <v>8</v>
      </c>
      <c r="M2" s="98"/>
    </row>
    <row r="3" spans="1:13" ht="39.950000000000003" customHeight="1">
      <c r="A3" s="77"/>
      <c r="B3" s="78"/>
      <c r="C3" s="87"/>
      <c r="D3" s="79"/>
      <c r="E3" s="70"/>
      <c r="F3" s="70"/>
      <c r="G3" s="70"/>
      <c r="H3" s="70"/>
      <c r="I3" s="17" t="s">
        <v>9</v>
      </c>
      <c r="J3" s="24" t="s">
        <v>10</v>
      </c>
      <c r="K3" s="18" t="s">
        <v>11</v>
      </c>
      <c r="L3" s="25" t="s">
        <v>12</v>
      </c>
      <c r="M3" s="18" t="s">
        <v>13</v>
      </c>
    </row>
    <row r="4" spans="1:13" ht="30" customHeight="1">
      <c r="A4" s="91" t="s">
        <v>188</v>
      </c>
      <c r="B4" s="92"/>
      <c r="C4" s="92"/>
      <c r="D4" s="92"/>
      <c r="E4" s="92"/>
      <c r="F4" s="92"/>
      <c r="G4" s="92"/>
      <c r="H4" s="92"/>
      <c r="I4" s="92"/>
      <c r="J4" s="92"/>
      <c r="K4" s="92"/>
      <c r="L4" s="92"/>
      <c r="M4" s="93"/>
    </row>
    <row r="5" spans="1:13" ht="30" customHeight="1">
      <c r="A5" s="54" t="s">
        <v>189</v>
      </c>
      <c r="B5" s="65" t="s">
        <v>190</v>
      </c>
      <c r="C5" s="99" t="s">
        <v>254</v>
      </c>
      <c r="D5" s="94" t="s">
        <v>119</v>
      </c>
      <c r="E5" s="4" t="s">
        <v>18</v>
      </c>
      <c r="F5" s="26">
        <f>20*G5</f>
        <v>21</v>
      </c>
      <c r="G5" s="94">
        <v>1.05</v>
      </c>
      <c r="H5" s="27" t="s">
        <v>191</v>
      </c>
      <c r="I5" s="6">
        <v>7710.3980999999994</v>
      </c>
      <c r="J5" s="6">
        <f>I5-((I5*$J$1)/100)</f>
        <v>7710.3980999999994</v>
      </c>
      <c r="K5" s="6">
        <f t="shared" ref="K5:K20" si="0">J5*1</f>
        <v>7710.3980999999994</v>
      </c>
      <c r="L5" s="7"/>
      <c r="M5" s="6">
        <f t="shared" ref="M5:M20" si="1">J5*L5</f>
        <v>0</v>
      </c>
    </row>
    <row r="6" spans="1:13" ht="30" customHeight="1">
      <c r="A6" s="54"/>
      <c r="B6" s="65"/>
      <c r="C6" s="100"/>
      <c r="D6" s="94"/>
      <c r="E6" s="4" t="s">
        <v>20</v>
      </c>
      <c r="F6" s="26">
        <f>200*G5</f>
        <v>210</v>
      </c>
      <c r="G6" s="94"/>
      <c r="H6" s="27" t="s">
        <v>192</v>
      </c>
      <c r="I6" s="6">
        <v>74790.849149999995</v>
      </c>
      <c r="J6" s="6">
        <f t="shared" ref="J6:J51" si="2">I6-((I6*$J$1)/100)</f>
        <v>74790.849149999995</v>
      </c>
      <c r="K6" s="6">
        <f t="shared" si="0"/>
        <v>74790.849149999995</v>
      </c>
      <c r="L6" s="7"/>
      <c r="M6" s="6">
        <f t="shared" si="1"/>
        <v>0</v>
      </c>
    </row>
    <row r="7" spans="1:13" ht="30" customHeight="1">
      <c r="A7" s="54" t="s">
        <v>41</v>
      </c>
      <c r="B7" s="55" t="s">
        <v>42</v>
      </c>
      <c r="C7" s="99" t="s">
        <v>254</v>
      </c>
      <c r="D7" s="56" t="s">
        <v>24</v>
      </c>
      <c r="E7" s="4" t="s">
        <v>18</v>
      </c>
      <c r="F7" s="4">
        <f>20*G7</f>
        <v>26.200000000000003</v>
      </c>
      <c r="G7" s="56">
        <v>1.31</v>
      </c>
      <c r="H7" s="5" t="s">
        <v>43</v>
      </c>
      <c r="I7" s="6">
        <v>6789.4757999999993</v>
      </c>
      <c r="J7" s="6">
        <f t="shared" si="2"/>
        <v>6789.4757999999993</v>
      </c>
      <c r="K7" s="6">
        <f t="shared" si="0"/>
        <v>6789.4757999999993</v>
      </c>
      <c r="L7" s="7"/>
      <c r="M7" s="6">
        <f t="shared" si="1"/>
        <v>0</v>
      </c>
    </row>
    <row r="8" spans="1:13" ht="30" customHeight="1">
      <c r="A8" s="54"/>
      <c r="B8" s="55"/>
      <c r="C8" s="100"/>
      <c r="D8" s="56"/>
      <c r="E8" s="4" t="s">
        <v>20</v>
      </c>
      <c r="F8" s="4">
        <f>200*G7</f>
        <v>262</v>
      </c>
      <c r="G8" s="56"/>
      <c r="H8" s="5" t="s">
        <v>44</v>
      </c>
      <c r="I8" s="6">
        <v>65857.919399999984</v>
      </c>
      <c r="J8" s="6">
        <f t="shared" si="2"/>
        <v>65857.919399999984</v>
      </c>
      <c r="K8" s="6">
        <f t="shared" si="0"/>
        <v>65857.919399999984</v>
      </c>
      <c r="L8" s="7"/>
      <c r="M8" s="6">
        <f t="shared" si="1"/>
        <v>0</v>
      </c>
    </row>
    <row r="9" spans="1:13" ht="30" customHeight="1">
      <c r="A9" s="68" t="s">
        <v>15</v>
      </c>
      <c r="B9" s="55" t="s">
        <v>16</v>
      </c>
      <c r="C9" s="99" t="s">
        <v>254</v>
      </c>
      <c r="D9" s="56" t="s">
        <v>17</v>
      </c>
      <c r="E9" s="4" t="s">
        <v>18</v>
      </c>
      <c r="F9" s="4">
        <f>20*G9</f>
        <v>24</v>
      </c>
      <c r="G9" s="56">
        <v>1.2</v>
      </c>
      <c r="H9" s="5" t="s">
        <v>19</v>
      </c>
      <c r="I9" s="6">
        <v>8543.7800999999999</v>
      </c>
      <c r="J9" s="6">
        <f t="shared" si="2"/>
        <v>8543.7800999999999</v>
      </c>
      <c r="K9" s="6">
        <f t="shared" si="0"/>
        <v>8543.7800999999999</v>
      </c>
      <c r="L9" s="7"/>
      <c r="M9" s="6">
        <f t="shared" si="1"/>
        <v>0</v>
      </c>
    </row>
    <row r="10" spans="1:13" ht="30" customHeight="1">
      <c r="A10" s="68"/>
      <c r="B10" s="55"/>
      <c r="C10" s="100"/>
      <c r="D10" s="56"/>
      <c r="E10" s="4" t="s">
        <v>20</v>
      </c>
      <c r="F10" s="4">
        <f>200*G9</f>
        <v>240</v>
      </c>
      <c r="G10" s="56"/>
      <c r="H10" s="5" t="s">
        <v>21</v>
      </c>
      <c r="I10" s="6">
        <v>82874.664899999989</v>
      </c>
      <c r="J10" s="6">
        <f t="shared" si="2"/>
        <v>82874.664899999989</v>
      </c>
      <c r="K10" s="6">
        <f t="shared" si="0"/>
        <v>82874.664899999989</v>
      </c>
      <c r="L10" s="7"/>
      <c r="M10" s="6">
        <f t="shared" si="1"/>
        <v>0</v>
      </c>
    </row>
    <row r="11" spans="1:13" ht="30" customHeight="1">
      <c r="A11" s="54" t="s">
        <v>22</v>
      </c>
      <c r="B11" s="55" t="s">
        <v>23</v>
      </c>
      <c r="C11" s="99" t="s">
        <v>254</v>
      </c>
      <c r="D11" s="56" t="s">
        <v>24</v>
      </c>
      <c r="E11" s="4" t="s">
        <v>18</v>
      </c>
      <c r="F11" s="4">
        <f>20*G11</f>
        <v>24.2</v>
      </c>
      <c r="G11" s="56">
        <v>1.21</v>
      </c>
      <c r="H11" s="5" t="s">
        <v>25</v>
      </c>
      <c r="I11" s="6">
        <v>5939.4199499999995</v>
      </c>
      <c r="J11" s="6">
        <f t="shared" si="2"/>
        <v>5939.4199499999995</v>
      </c>
      <c r="K11" s="6">
        <f t="shared" si="0"/>
        <v>5939.4199499999995</v>
      </c>
      <c r="L11" s="7"/>
      <c r="M11" s="6">
        <f t="shared" si="1"/>
        <v>0</v>
      </c>
    </row>
    <row r="12" spans="1:13" ht="30" customHeight="1">
      <c r="A12" s="54"/>
      <c r="B12" s="55"/>
      <c r="C12" s="100"/>
      <c r="D12" s="56"/>
      <c r="E12" s="4" t="s">
        <v>20</v>
      </c>
      <c r="F12" s="4">
        <f>200*G11</f>
        <v>242</v>
      </c>
      <c r="G12" s="56"/>
      <c r="H12" s="5" t="s">
        <v>26</v>
      </c>
      <c r="I12" s="6">
        <v>57612.374549999993</v>
      </c>
      <c r="J12" s="6">
        <f t="shared" si="2"/>
        <v>57612.374549999993</v>
      </c>
      <c r="K12" s="6">
        <f t="shared" si="0"/>
        <v>57612.374549999993</v>
      </c>
      <c r="L12" s="7"/>
      <c r="M12" s="6">
        <f t="shared" si="1"/>
        <v>0</v>
      </c>
    </row>
    <row r="13" spans="1:13" ht="30" customHeight="1">
      <c r="A13" s="54" t="s">
        <v>27</v>
      </c>
      <c r="B13" s="55" t="s">
        <v>28</v>
      </c>
      <c r="C13" s="99" t="s">
        <v>254</v>
      </c>
      <c r="D13" s="56" t="s">
        <v>29</v>
      </c>
      <c r="E13" s="4" t="s">
        <v>18</v>
      </c>
      <c r="F13" s="4">
        <f>20*G13</f>
        <v>23.2</v>
      </c>
      <c r="G13" s="56">
        <v>1.1599999999999999</v>
      </c>
      <c r="H13" s="5" t="s">
        <v>30</v>
      </c>
      <c r="I13" s="6">
        <v>5845.0900499999998</v>
      </c>
      <c r="J13" s="6">
        <f t="shared" si="2"/>
        <v>5845.0900499999998</v>
      </c>
      <c r="K13" s="6">
        <f t="shared" si="0"/>
        <v>5845.0900499999998</v>
      </c>
      <c r="L13" s="7"/>
      <c r="M13" s="6">
        <f t="shared" si="1"/>
        <v>0</v>
      </c>
    </row>
    <row r="14" spans="1:13" ht="30" customHeight="1">
      <c r="A14" s="54"/>
      <c r="B14" s="55"/>
      <c r="C14" s="100"/>
      <c r="D14" s="56"/>
      <c r="E14" s="4" t="s">
        <v>20</v>
      </c>
      <c r="F14" s="4">
        <f>200*G13</f>
        <v>231.99999999999997</v>
      </c>
      <c r="G14" s="56"/>
      <c r="H14" s="5" t="s">
        <v>31</v>
      </c>
      <c r="I14" s="6">
        <v>56697.372449999995</v>
      </c>
      <c r="J14" s="6">
        <f t="shared" si="2"/>
        <v>56697.372449999995</v>
      </c>
      <c r="K14" s="6">
        <f t="shared" si="0"/>
        <v>56697.372449999995</v>
      </c>
      <c r="L14" s="7"/>
      <c r="M14" s="6">
        <f t="shared" si="1"/>
        <v>0</v>
      </c>
    </row>
    <row r="15" spans="1:13" ht="30" customHeight="1">
      <c r="A15" s="54" t="s">
        <v>79</v>
      </c>
      <c r="B15" s="55" t="s">
        <v>80</v>
      </c>
      <c r="C15" s="99" t="s">
        <v>254</v>
      </c>
      <c r="D15" s="56" t="s">
        <v>24</v>
      </c>
      <c r="E15" s="4" t="s">
        <v>18</v>
      </c>
      <c r="F15" s="4">
        <f>20*G15</f>
        <v>26.8</v>
      </c>
      <c r="G15" s="56">
        <v>1.34</v>
      </c>
      <c r="H15" s="5" t="s">
        <v>81</v>
      </c>
      <c r="I15" s="6">
        <v>8094.8384999999998</v>
      </c>
      <c r="J15" s="6">
        <f t="shared" si="2"/>
        <v>8094.8384999999998</v>
      </c>
      <c r="K15" s="6">
        <f t="shared" si="0"/>
        <v>8094.8384999999998</v>
      </c>
      <c r="L15" s="7"/>
      <c r="M15" s="6">
        <f t="shared" si="1"/>
        <v>0</v>
      </c>
    </row>
    <row r="16" spans="1:13" ht="30" customHeight="1">
      <c r="A16" s="54"/>
      <c r="B16" s="55"/>
      <c r="C16" s="100"/>
      <c r="D16" s="56"/>
      <c r="E16" s="4" t="s">
        <v>20</v>
      </c>
      <c r="F16" s="4">
        <f>200*G15</f>
        <v>268</v>
      </c>
      <c r="G16" s="56"/>
      <c r="H16" s="5" t="s">
        <v>82</v>
      </c>
      <c r="I16" s="6">
        <v>78519.933449999997</v>
      </c>
      <c r="J16" s="6">
        <f t="shared" si="2"/>
        <v>78519.933449999997</v>
      </c>
      <c r="K16" s="6">
        <f t="shared" si="0"/>
        <v>78519.933449999997</v>
      </c>
      <c r="L16" s="7"/>
      <c r="M16" s="6">
        <f t="shared" si="1"/>
        <v>0</v>
      </c>
    </row>
    <row r="17" spans="1:13" ht="30" customHeight="1">
      <c r="A17" s="54" t="s">
        <v>83</v>
      </c>
      <c r="B17" s="55" t="s">
        <v>84</v>
      </c>
      <c r="C17" s="99" t="s">
        <v>254</v>
      </c>
      <c r="D17" s="56" t="s">
        <v>17</v>
      </c>
      <c r="E17" s="4" t="s">
        <v>18</v>
      </c>
      <c r="F17" s="4">
        <f>20*G17</f>
        <v>27.799999999999997</v>
      </c>
      <c r="G17" s="56">
        <v>1.39</v>
      </c>
      <c r="H17" s="5" t="s">
        <v>85</v>
      </c>
      <c r="I17" s="6">
        <v>8799.0524999999998</v>
      </c>
      <c r="J17" s="6">
        <f t="shared" si="2"/>
        <v>8799.0524999999998</v>
      </c>
      <c r="K17" s="6">
        <f t="shared" si="0"/>
        <v>8799.0524999999998</v>
      </c>
      <c r="L17" s="7"/>
      <c r="M17" s="6">
        <f t="shared" si="1"/>
        <v>0</v>
      </c>
    </row>
    <row r="18" spans="1:13" ht="30" customHeight="1">
      <c r="A18" s="54"/>
      <c r="B18" s="55"/>
      <c r="C18" s="100"/>
      <c r="D18" s="56"/>
      <c r="E18" s="4" t="s">
        <v>20</v>
      </c>
      <c r="F18" s="4">
        <f>200*G17</f>
        <v>278</v>
      </c>
      <c r="G18" s="56"/>
      <c r="H18" s="5" t="s">
        <v>86</v>
      </c>
      <c r="I18" s="6">
        <v>85350.809249999991</v>
      </c>
      <c r="J18" s="6">
        <f t="shared" si="2"/>
        <v>85350.809249999991</v>
      </c>
      <c r="K18" s="6">
        <f t="shared" si="0"/>
        <v>85350.809249999991</v>
      </c>
      <c r="L18" s="7"/>
      <c r="M18" s="6">
        <f t="shared" si="1"/>
        <v>0</v>
      </c>
    </row>
    <row r="19" spans="1:13" ht="30" customHeight="1">
      <c r="A19" s="54" t="s">
        <v>193</v>
      </c>
      <c r="B19" s="55" t="s">
        <v>194</v>
      </c>
      <c r="C19" s="99" t="s">
        <v>254</v>
      </c>
      <c r="D19" s="56" t="s">
        <v>195</v>
      </c>
      <c r="E19" s="4" t="s">
        <v>18</v>
      </c>
      <c r="F19" s="4">
        <f>20*G19</f>
        <v>21</v>
      </c>
      <c r="G19" s="56">
        <v>1.05</v>
      </c>
      <c r="H19" s="5" t="s">
        <v>196</v>
      </c>
      <c r="I19" s="6">
        <v>4956.9875999999995</v>
      </c>
      <c r="J19" s="6">
        <f t="shared" si="2"/>
        <v>4956.9875999999995</v>
      </c>
      <c r="K19" s="6">
        <f t="shared" si="0"/>
        <v>4956.9875999999995</v>
      </c>
      <c r="L19" s="7"/>
      <c r="M19" s="6">
        <f t="shared" si="1"/>
        <v>0</v>
      </c>
    </row>
    <row r="20" spans="1:13" ht="30" customHeight="1">
      <c r="A20" s="54"/>
      <c r="B20" s="55"/>
      <c r="C20" s="100"/>
      <c r="D20" s="56"/>
      <c r="E20" s="4" t="s">
        <v>20</v>
      </c>
      <c r="F20" s="4">
        <f>200*G19</f>
        <v>210</v>
      </c>
      <c r="G20" s="56"/>
      <c r="H20" s="5" t="s">
        <v>197</v>
      </c>
      <c r="I20" s="6">
        <v>48082.756949999995</v>
      </c>
      <c r="J20" s="6">
        <f t="shared" si="2"/>
        <v>48082.756949999995</v>
      </c>
      <c r="K20" s="6">
        <f t="shared" si="0"/>
        <v>48082.756949999995</v>
      </c>
      <c r="L20" s="7"/>
      <c r="M20" s="6">
        <f t="shared" si="1"/>
        <v>0</v>
      </c>
    </row>
    <row r="21" spans="1:13" ht="30" customHeight="1">
      <c r="A21" s="91" t="s">
        <v>198</v>
      </c>
      <c r="B21" s="92"/>
      <c r="C21" s="92"/>
      <c r="D21" s="92"/>
      <c r="E21" s="92"/>
      <c r="F21" s="92"/>
      <c r="G21" s="92"/>
      <c r="H21" s="92"/>
      <c r="I21" s="92"/>
      <c r="J21" s="92"/>
      <c r="K21" s="92"/>
      <c r="L21" s="92"/>
      <c r="M21" s="93"/>
    </row>
    <row r="22" spans="1:13" ht="30" customHeight="1">
      <c r="A22" s="68" t="s">
        <v>50</v>
      </c>
      <c r="B22" s="55" t="s">
        <v>51</v>
      </c>
      <c r="C22" s="99" t="s">
        <v>254</v>
      </c>
      <c r="D22" s="56" t="s">
        <v>24</v>
      </c>
      <c r="E22" s="4" t="s">
        <v>18</v>
      </c>
      <c r="F22" s="4">
        <f>20*G22</f>
        <v>25</v>
      </c>
      <c r="G22" s="56">
        <v>1.25</v>
      </c>
      <c r="H22" s="5" t="s">
        <v>52</v>
      </c>
      <c r="I22" s="6">
        <v>4162.1800499999999</v>
      </c>
      <c r="J22" s="6">
        <f t="shared" si="2"/>
        <v>4162.1800499999999</v>
      </c>
      <c r="K22" s="6">
        <f t="shared" ref="K22:K33" si="3">J22*1</f>
        <v>4162.1800499999999</v>
      </c>
      <c r="L22" s="7"/>
      <c r="M22" s="6">
        <f t="shared" ref="M22:M33" si="4">J22*L22</f>
        <v>0</v>
      </c>
    </row>
    <row r="23" spans="1:13" ht="30" customHeight="1">
      <c r="A23" s="68"/>
      <c r="B23" s="55"/>
      <c r="C23" s="100"/>
      <c r="D23" s="56"/>
      <c r="E23" s="4" t="s">
        <v>20</v>
      </c>
      <c r="F23" s="4">
        <f>200*G22</f>
        <v>250</v>
      </c>
      <c r="G23" s="56"/>
      <c r="H23" s="5" t="s">
        <v>53</v>
      </c>
      <c r="I23" s="6">
        <v>40373.145449999996</v>
      </c>
      <c r="J23" s="6">
        <f t="shared" si="2"/>
        <v>40373.145449999996</v>
      </c>
      <c r="K23" s="6">
        <f t="shared" si="3"/>
        <v>40373.145449999996</v>
      </c>
      <c r="L23" s="7"/>
      <c r="M23" s="6">
        <f t="shared" si="4"/>
        <v>0</v>
      </c>
    </row>
    <row r="24" spans="1:13" ht="30" customHeight="1">
      <c r="A24" s="68" t="s">
        <v>63</v>
      </c>
      <c r="B24" s="55" t="s">
        <v>64</v>
      </c>
      <c r="C24" s="99" t="s">
        <v>254</v>
      </c>
      <c r="D24" s="56" t="s">
        <v>24</v>
      </c>
      <c r="E24" s="4" t="s">
        <v>18</v>
      </c>
      <c r="F24" s="4">
        <f>20*G24</f>
        <v>25.2</v>
      </c>
      <c r="G24" s="56">
        <v>1.26</v>
      </c>
      <c r="H24" s="5" t="s">
        <v>65</v>
      </c>
      <c r="I24" s="6">
        <v>5121.6767999999993</v>
      </c>
      <c r="J24" s="6">
        <f t="shared" si="2"/>
        <v>5121.6767999999993</v>
      </c>
      <c r="K24" s="6">
        <f t="shared" si="3"/>
        <v>5121.6767999999993</v>
      </c>
      <c r="L24" s="7"/>
      <c r="M24" s="6">
        <f t="shared" si="4"/>
        <v>0</v>
      </c>
    </row>
    <row r="25" spans="1:13" ht="30" customHeight="1">
      <c r="A25" s="68"/>
      <c r="B25" s="55"/>
      <c r="C25" s="100"/>
      <c r="D25" s="56"/>
      <c r="E25" s="4" t="s">
        <v>20</v>
      </c>
      <c r="F25" s="4">
        <f>200*G24</f>
        <v>252</v>
      </c>
      <c r="G25" s="56"/>
      <c r="H25" s="5" t="s">
        <v>66</v>
      </c>
      <c r="I25" s="6">
        <v>49680.289799999991</v>
      </c>
      <c r="J25" s="6">
        <f t="shared" si="2"/>
        <v>49680.289799999991</v>
      </c>
      <c r="K25" s="6">
        <f t="shared" si="3"/>
        <v>49680.289799999991</v>
      </c>
      <c r="L25" s="7"/>
      <c r="M25" s="6">
        <f t="shared" si="4"/>
        <v>0</v>
      </c>
    </row>
    <row r="26" spans="1:13" ht="30" customHeight="1">
      <c r="A26" s="68" t="s">
        <v>54</v>
      </c>
      <c r="B26" s="55" t="s">
        <v>55</v>
      </c>
      <c r="C26" s="99" t="s">
        <v>254</v>
      </c>
      <c r="D26" s="56" t="s">
        <v>24</v>
      </c>
      <c r="E26" s="4" t="s">
        <v>18</v>
      </c>
      <c r="F26" s="4">
        <f>20*G26</f>
        <v>27.799999999999997</v>
      </c>
      <c r="G26" s="56">
        <v>1.39</v>
      </c>
      <c r="H26" s="5" t="s">
        <v>56</v>
      </c>
      <c r="I26" s="6">
        <v>5047.6742999999988</v>
      </c>
      <c r="J26" s="6">
        <f t="shared" si="2"/>
        <v>5047.6742999999988</v>
      </c>
      <c r="K26" s="6">
        <f t="shared" si="3"/>
        <v>5047.6742999999988</v>
      </c>
      <c r="L26" s="7"/>
      <c r="M26" s="6">
        <f t="shared" si="4"/>
        <v>0</v>
      </c>
    </row>
    <row r="27" spans="1:13" ht="30" customHeight="1">
      <c r="A27" s="68"/>
      <c r="B27" s="55"/>
      <c r="C27" s="100"/>
      <c r="D27" s="56"/>
      <c r="E27" s="4" t="s">
        <v>20</v>
      </c>
      <c r="F27" s="4">
        <f>200*G26</f>
        <v>278</v>
      </c>
      <c r="G27" s="56"/>
      <c r="H27" s="5" t="s">
        <v>57</v>
      </c>
      <c r="I27" s="6">
        <v>48962.444849999993</v>
      </c>
      <c r="J27" s="6">
        <f t="shared" si="2"/>
        <v>48962.444849999993</v>
      </c>
      <c r="K27" s="6">
        <f t="shared" si="3"/>
        <v>48962.444849999993</v>
      </c>
      <c r="L27" s="7"/>
      <c r="M27" s="6">
        <f t="shared" si="4"/>
        <v>0</v>
      </c>
    </row>
    <row r="28" spans="1:13" ht="30" customHeight="1">
      <c r="A28" s="65" t="s">
        <v>199</v>
      </c>
      <c r="B28" s="55" t="s">
        <v>200</v>
      </c>
      <c r="C28" s="99" t="s">
        <v>254</v>
      </c>
      <c r="D28" s="56" t="s">
        <v>201</v>
      </c>
      <c r="E28" s="4" t="s">
        <v>18</v>
      </c>
      <c r="F28" s="4">
        <f>20*G28</f>
        <v>28.599999999999998</v>
      </c>
      <c r="G28" s="56">
        <v>1.43</v>
      </c>
      <c r="H28" s="5" t="s">
        <v>202</v>
      </c>
      <c r="I28" s="6">
        <v>3529.7639999999997</v>
      </c>
      <c r="J28" s="6">
        <f t="shared" si="2"/>
        <v>3529.7639999999997</v>
      </c>
      <c r="K28" s="6">
        <f t="shared" si="3"/>
        <v>3529.7639999999997</v>
      </c>
      <c r="L28" s="7"/>
      <c r="M28" s="6">
        <f t="shared" si="4"/>
        <v>0</v>
      </c>
    </row>
    <row r="29" spans="1:13" ht="30" customHeight="1">
      <c r="A29" s="65"/>
      <c r="B29" s="55"/>
      <c r="C29" s="100"/>
      <c r="D29" s="56"/>
      <c r="E29" s="4" t="s">
        <v>20</v>
      </c>
      <c r="F29" s="4">
        <f>200*G28</f>
        <v>286</v>
      </c>
      <c r="G29" s="56"/>
      <c r="H29" s="5" t="s">
        <v>203</v>
      </c>
      <c r="I29" s="6">
        <v>34238.710799999993</v>
      </c>
      <c r="J29" s="6">
        <f t="shared" si="2"/>
        <v>34238.710799999993</v>
      </c>
      <c r="K29" s="6">
        <f t="shared" si="3"/>
        <v>34238.710799999993</v>
      </c>
      <c r="L29" s="7"/>
      <c r="M29" s="6">
        <f t="shared" si="4"/>
        <v>0</v>
      </c>
    </row>
    <row r="30" spans="1:13" ht="30" customHeight="1">
      <c r="A30" s="68" t="s">
        <v>87</v>
      </c>
      <c r="B30" s="55" t="s">
        <v>88</v>
      </c>
      <c r="C30" s="99" t="s">
        <v>254</v>
      </c>
      <c r="D30" s="56" t="s">
        <v>17</v>
      </c>
      <c r="E30" s="4" t="s">
        <v>18</v>
      </c>
      <c r="F30" s="4">
        <f>20*G30</f>
        <v>26</v>
      </c>
      <c r="G30" s="56">
        <v>1.3</v>
      </c>
      <c r="H30" s="5" t="s">
        <v>89</v>
      </c>
      <c r="I30" s="6">
        <v>7026.6046499999993</v>
      </c>
      <c r="J30" s="6">
        <f t="shared" si="2"/>
        <v>7026.6046499999993</v>
      </c>
      <c r="K30" s="6">
        <f t="shared" si="3"/>
        <v>7026.6046499999993</v>
      </c>
      <c r="L30" s="7"/>
      <c r="M30" s="6">
        <f t="shared" si="4"/>
        <v>0</v>
      </c>
    </row>
    <row r="31" spans="1:13" ht="30" customHeight="1">
      <c r="A31" s="68"/>
      <c r="B31" s="55"/>
      <c r="C31" s="100"/>
      <c r="D31" s="56"/>
      <c r="E31" s="4" t="s">
        <v>20</v>
      </c>
      <c r="F31" s="4">
        <f>200*G30</f>
        <v>260</v>
      </c>
      <c r="G31" s="56"/>
      <c r="H31" s="5" t="s">
        <v>90</v>
      </c>
      <c r="I31" s="6">
        <v>68158.082699999999</v>
      </c>
      <c r="J31" s="6">
        <f t="shared" si="2"/>
        <v>68158.082699999999</v>
      </c>
      <c r="K31" s="6">
        <f t="shared" si="3"/>
        <v>68158.082699999999</v>
      </c>
      <c r="L31" s="7"/>
      <c r="M31" s="6">
        <f t="shared" si="4"/>
        <v>0</v>
      </c>
    </row>
    <row r="32" spans="1:13" ht="30" customHeight="1">
      <c r="A32" s="68" t="s">
        <v>58</v>
      </c>
      <c r="B32" s="55" t="s">
        <v>59</v>
      </c>
      <c r="C32" s="99" t="s">
        <v>254</v>
      </c>
      <c r="D32" s="56" t="s">
        <v>60</v>
      </c>
      <c r="E32" s="4" t="s">
        <v>18</v>
      </c>
      <c r="F32" s="4">
        <f>20*G32</f>
        <v>25</v>
      </c>
      <c r="G32" s="56">
        <v>1.25</v>
      </c>
      <c r="H32" s="5" t="s">
        <v>61</v>
      </c>
      <c r="I32" s="6">
        <v>5033.0807999999997</v>
      </c>
      <c r="J32" s="6">
        <f t="shared" si="2"/>
        <v>5033.0807999999997</v>
      </c>
      <c r="K32" s="6">
        <f t="shared" si="3"/>
        <v>5033.0807999999997</v>
      </c>
      <c r="L32" s="7"/>
      <c r="M32" s="6">
        <f t="shared" si="4"/>
        <v>0</v>
      </c>
    </row>
    <row r="33" spans="1:13" ht="30" customHeight="1">
      <c r="A33" s="68"/>
      <c r="B33" s="55"/>
      <c r="C33" s="100"/>
      <c r="D33" s="56"/>
      <c r="E33" s="4" t="s">
        <v>20</v>
      </c>
      <c r="F33" s="4">
        <f>200*G32</f>
        <v>250</v>
      </c>
      <c r="G33" s="56"/>
      <c r="H33" s="5" t="s">
        <v>62</v>
      </c>
      <c r="I33" s="6">
        <v>48820.867199999993</v>
      </c>
      <c r="J33" s="6">
        <f t="shared" si="2"/>
        <v>48820.867199999993</v>
      </c>
      <c r="K33" s="6">
        <f t="shared" si="3"/>
        <v>48820.867199999993</v>
      </c>
      <c r="L33" s="7"/>
      <c r="M33" s="6">
        <f t="shared" si="4"/>
        <v>0</v>
      </c>
    </row>
    <row r="34" spans="1:13" ht="30" customHeight="1">
      <c r="A34" s="91" t="s">
        <v>95</v>
      </c>
      <c r="B34" s="92"/>
      <c r="C34" s="92"/>
      <c r="D34" s="92"/>
      <c r="E34" s="92"/>
      <c r="F34" s="92"/>
      <c r="G34" s="92"/>
      <c r="H34" s="92"/>
      <c r="I34" s="92"/>
      <c r="J34" s="92"/>
      <c r="K34" s="92"/>
      <c r="L34" s="92"/>
      <c r="M34" s="93"/>
    </row>
    <row r="35" spans="1:13" ht="30" customHeight="1">
      <c r="A35" s="54" t="s">
        <v>96</v>
      </c>
      <c r="B35" s="55" t="s">
        <v>97</v>
      </c>
      <c r="C35" s="99" t="s">
        <v>254</v>
      </c>
      <c r="D35" s="56" t="s">
        <v>24</v>
      </c>
      <c r="E35" s="4" t="s">
        <v>18</v>
      </c>
      <c r="F35" s="4">
        <f>20*G35</f>
        <v>24.8</v>
      </c>
      <c r="G35" s="56">
        <v>1.24</v>
      </c>
      <c r="H35" s="5" t="s">
        <v>98</v>
      </c>
      <c r="I35" s="6">
        <v>3479.4216000000001</v>
      </c>
      <c r="J35" s="6">
        <f t="shared" si="2"/>
        <v>3479.4216000000001</v>
      </c>
      <c r="K35" s="6">
        <f t="shared" ref="K35:K46" si="5">J35*1</f>
        <v>3479.4216000000001</v>
      </c>
      <c r="L35" s="7"/>
      <c r="M35" s="6">
        <f t="shared" ref="M35:M46" si="6">J35*L35</f>
        <v>0</v>
      </c>
    </row>
    <row r="36" spans="1:13" ht="30" customHeight="1">
      <c r="A36" s="54"/>
      <c r="B36" s="55"/>
      <c r="C36" s="100"/>
      <c r="D36" s="56"/>
      <c r="E36" s="4" t="s">
        <v>20</v>
      </c>
      <c r="F36" s="4">
        <f>200*G35</f>
        <v>248</v>
      </c>
      <c r="G36" s="56"/>
      <c r="H36" s="5" t="s">
        <v>99</v>
      </c>
      <c r="I36" s="6">
        <v>33750.428849999997</v>
      </c>
      <c r="J36" s="6">
        <f t="shared" si="2"/>
        <v>33750.428849999997</v>
      </c>
      <c r="K36" s="6">
        <f t="shared" si="5"/>
        <v>33750.428849999997</v>
      </c>
      <c r="L36" s="7"/>
      <c r="M36" s="6">
        <f t="shared" si="6"/>
        <v>0</v>
      </c>
    </row>
    <row r="37" spans="1:13" ht="30" customHeight="1">
      <c r="A37" s="54" t="s">
        <v>100</v>
      </c>
      <c r="B37" s="55" t="s">
        <v>101</v>
      </c>
      <c r="C37" s="99" t="s">
        <v>254</v>
      </c>
      <c r="D37" s="56" t="s">
        <v>102</v>
      </c>
      <c r="E37" s="4" t="s">
        <v>18</v>
      </c>
      <c r="F37" s="4">
        <f>20*G37</f>
        <v>21.6</v>
      </c>
      <c r="G37" s="56">
        <v>1.08</v>
      </c>
      <c r="H37" s="5" t="s">
        <v>103</v>
      </c>
      <c r="I37" s="6">
        <v>5954.003099999999</v>
      </c>
      <c r="J37" s="6">
        <f t="shared" si="2"/>
        <v>5954.003099999999</v>
      </c>
      <c r="K37" s="6">
        <f t="shared" si="5"/>
        <v>5954.003099999999</v>
      </c>
      <c r="L37" s="7"/>
      <c r="M37" s="6">
        <f t="shared" si="6"/>
        <v>0</v>
      </c>
    </row>
    <row r="38" spans="1:13" ht="30" customHeight="1">
      <c r="A38" s="54"/>
      <c r="B38" s="55"/>
      <c r="C38" s="100"/>
      <c r="D38" s="56"/>
      <c r="E38" s="4" t="s">
        <v>20</v>
      </c>
      <c r="F38" s="4">
        <f>200*G37</f>
        <v>216</v>
      </c>
      <c r="G38" s="56"/>
      <c r="H38" s="5" t="s">
        <v>104</v>
      </c>
      <c r="I38" s="6">
        <v>57753.859049999999</v>
      </c>
      <c r="J38" s="6">
        <f t="shared" si="2"/>
        <v>57753.859049999999</v>
      </c>
      <c r="K38" s="6">
        <f t="shared" si="5"/>
        <v>57753.859049999999</v>
      </c>
      <c r="L38" s="7"/>
      <c r="M38" s="6">
        <f t="shared" si="6"/>
        <v>0</v>
      </c>
    </row>
    <row r="39" spans="1:13" ht="30" customHeight="1">
      <c r="A39" s="54" t="s">
        <v>105</v>
      </c>
      <c r="B39" s="55" t="s">
        <v>106</v>
      </c>
      <c r="C39" s="99" t="s">
        <v>254</v>
      </c>
      <c r="D39" s="56" t="s">
        <v>107</v>
      </c>
      <c r="E39" s="4" t="s">
        <v>18</v>
      </c>
      <c r="F39" s="4">
        <f>20*G39</f>
        <v>21.6</v>
      </c>
      <c r="G39" s="56">
        <v>1.08</v>
      </c>
      <c r="H39" s="5" t="s">
        <v>108</v>
      </c>
      <c r="I39" s="6">
        <v>6922.3697999999995</v>
      </c>
      <c r="J39" s="6">
        <f t="shared" si="2"/>
        <v>6922.3697999999995</v>
      </c>
      <c r="K39" s="6">
        <f t="shared" si="5"/>
        <v>6922.3697999999995</v>
      </c>
      <c r="L39" s="7"/>
      <c r="M39" s="6">
        <f t="shared" si="6"/>
        <v>0</v>
      </c>
    </row>
    <row r="40" spans="1:13" ht="30" customHeight="1">
      <c r="A40" s="54"/>
      <c r="B40" s="55"/>
      <c r="C40" s="100"/>
      <c r="D40" s="56"/>
      <c r="E40" s="4" t="s">
        <v>20</v>
      </c>
      <c r="F40" s="4">
        <f>200*G39</f>
        <v>216</v>
      </c>
      <c r="G40" s="56"/>
      <c r="H40" s="5" t="s">
        <v>109</v>
      </c>
      <c r="I40" s="6">
        <v>67147.022249999995</v>
      </c>
      <c r="J40" s="6">
        <f t="shared" si="2"/>
        <v>67147.022249999995</v>
      </c>
      <c r="K40" s="6">
        <f t="shared" si="5"/>
        <v>67147.022249999995</v>
      </c>
      <c r="L40" s="7"/>
      <c r="M40" s="6">
        <f t="shared" si="6"/>
        <v>0</v>
      </c>
    </row>
    <row r="41" spans="1:13" ht="30" customHeight="1">
      <c r="A41" s="54" t="s">
        <v>110</v>
      </c>
      <c r="B41" s="55" t="s">
        <v>111</v>
      </c>
      <c r="C41" s="99" t="s">
        <v>254</v>
      </c>
      <c r="D41" s="56" t="s">
        <v>17</v>
      </c>
      <c r="E41" s="4" t="s">
        <v>18</v>
      </c>
      <c r="F41" s="4">
        <f>20*G41</f>
        <v>22.799999999999997</v>
      </c>
      <c r="G41" s="56">
        <v>1.1399999999999999</v>
      </c>
      <c r="H41" s="5" t="s">
        <v>108</v>
      </c>
      <c r="I41" s="6">
        <v>8937.2664000000004</v>
      </c>
      <c r="J41" s="6">
        <f t="shared" si="2"/>
        <v>8937.2664000000004</v>
      </c>
      <c r="K41" s="6">
        <f t="shared" si="5"/>
        <v>8937.2664000000004</v>
      </c>
      <c r="L41" s="7"/>
      <c r="M41" s="6">
        <f t="shared" si="6"/>
        <v>0</v>
      </c>
    </row>
    <row r="42" spans="1:13" ht="30" customHeight="1">
      <c r="A42" s="54"/>
      <c r="B42" s="55"/>
      <c r="C42" s="100"/>
      <c r="D42" s="56"/>
      <c r="E42" s="4" t="s">
        <v>20</v>
      </c>
      <c r="F42" s="4">
        <f>200*G41</f>
        <v>227.99999999999997</v>
      </c>
      <c r="G42" s="56"/>
      <c r="H42" s="5" t="s">
        <v>109</v>
      </c>
      <c r="I42" s="6">
        <v>86691.4758</v>
      </c>
      <c r="J42" s="6">
        <f t="shared" si="2"/>
        <v>86691.4758</v>
      </c>
      <c r="K42" s="6">
        <f t="shared" si="5"/>
        <v>86691.4758</v>
      </c>
      <c r="L42" s="7"/>
      <c r="M42" s="6">
        <f t="shared" si="6"/>
        <v>0</v>
      </c>
    </row>
    <row r="43" spans="1:13" ht="30" customHeight="1">
      <c r="A43" s="65" t="s">
        <v>112</v>
      </c>
      <c r="B43" s="66" t="s">
        <v>113</v>
      </c>
      <c r="C43" s="99" t="s">
        <v>254</v>
      </c>
      <c r="D43" s="56" t="s">
        <v>114</v>
      </c>
      <c r="E43" s="4" t="s">
        <v>18</v>
      </c>
      <c r="F43" s="4">
        <f>20*G43</f>
        <v>23.4</v>
      </c>
      <c r="G43" s="56">
        <v>1.17</v>
      </c>
      <c r="H43" s="5" t="s">
        <v>115</v>
      </c>
      <c r="I43" s="6">
        <v>8131.5188999999991</v>
      </c>
      <c r="J43" s="6">
        <f t="shared" si="2"/>
        <v>8131.5188999999991</v>
      </c>
      <c r="K43" s="6">
        <f t="shared" si="5"/>
        <v>8131.5188999999991</v>
      </c>
      <c r="L43" s="7"/>
      <c r="M43" s="6">
        <f t="shared" si="6"/>
        <v>0</v>
      </c>
    </row>
    <row r="44" spans="1:13" ht="30" customHeight="1">
      <c r="A44" s="65"/>
      <c r="B44" s="66"/>
      <c r="C44" s="100"/>
      <c r="D44" s="56"/>
      <c r="E44" s="4" t="s">
        <v>20</v>
      </c>
      <c r="F44" s="4">
        <f>200*G43</f>
        <v>234</v>
      </c>
      <c r="G44" s="56"/>
      <c r="H44" s="5" t="s">
        <v>116</v>
      </c>
      <c r="I44" s="6">
        <v>78875.745749999987</v>
      </c>
      <c r="J44" s="6">
        <f t="shared" si="2"/>
        <v>78875.745749999987</v>
      </c>
      <c r="K44" s="6">
        <f t="shared" si="5"/>
        <v>78875.745749999987</v>
      </c>
      <c r="L44" s="7"/>
      <c r="M44" s="6">
        <f t="shared" si="6"/>
        <v>0</v>
      </c>
    </row>
    <row r="45" spans="1:13" ht="30" customHeight="1">
      <c r="A45" s="68" t="s">
        <v>45</v>
      </c>
      <c r="B45" s="55" t="s">
        <v>46</v>
      </c>
      <c r="C45" s="99" t="s">
        <v>254</v>
      </c>
      <c r="D45" s="56" t="s">
        <v>47</v>
      </c>
      <c r="E45" s="4" t="s">
        <v>18</v>
      </c>
      <c r="F45" s="4">
        <f>20*G45</f>
        <v>21.8</v>
      </c>
      <c r="G45" s="56">
        <v>1.0900000000000001</v>
      </c>
      <c r="H45" s="5" t="s">
        <v>48</v>
      </c>
      <c r="I45" s="6">
        <v>5682.4708499999997</v>
      </c>
      <c r="J45" s="6">
        <f t="shared" si="2"/>
        <v>5682.4708499999997</v>
      </c>
      <c r="K45" s="6">
        <f t="shared" si="5"/>
        <v>5682.4708499999997</v>
      </c>
      <c r="L45" s="7"/>
      <c r="M45" s="6">
        <f t="shared" si="6"/>
        <v>0</v>
      </c>
    </row>
    <row r="46" spans="1:13" ht="30" customHeight="1">
      <c r="A46" s="68"/>
      <c r="B46" s="55"/>
      <c r="C46" s="100"/>
      <c r="D46" s="56"/>
      <c r="E46" s="4" t="s">
        <v>20</v>
      </c>
      <c r="F46" s="4">
        <f>200*G45</f>
        <v>218.00000000000003</v>
      </c>
      <c r="G46" s="56"/>
      <c r="H46" s="5" t="s">
        <v>49</v>
      </c>
      <c r="I46" s="6">
        <v>55119.970349999996</v>
      </c>
      <c r="J46" s="6">
        <f t="shared" si="2"/>
        <v>55119.970349999996</v>
      </c>
      <c r="K46" s="6">
        <f t="shared" si="5"/>
        <v>55119.970349999996</v>
      </c>
      <c r="L46" s="7"/>
      <c r="M46" s="6">
        <f t="shared" si="6"/>
        <v>0</v>
      </c>
    </row>
    <row r="47" spans="1:13" ht="30" customHeight="1">
      <c r="A47" s="91" t="s">
        <v>240</v>
      </c>
      <c r="B47" s="92"/>
      <c r="C47" s="92"/>
      <c r="D47" s="92"/>
      <c r="E47" s="92"/>
      <c r="F47" s="92"/>
      <c r="G47" s="92"/>
      <c r="H47" s="92"/>
      <c r="I47" s="92"/>
      <c r="J47" s="92"/>
      <c r="K47" s="92"/>
      <c r="L47" s="92"/>
      <c r="M47" s="93"/>
    </row>
    <row r="48" spans="1:13" ht="30" customHeight="1">
      <c r="A48" s="68" t="s">
        <v>229</v>
      </c>
      <c r="B48" s="55" t="s">
        <v>230</v>
      </c>
      <c r="C48" s="99" t="s">
        <v>254</v>
      </c>
      <c r="D48" s="56" t="s">
        <v>231</v>
      </c>
      <c r="E48" s="4" t="s">
        <v>18</v>
      </c>
      <c r="F48" s="4">
        <f>20*G48</f>
        <v>20.399999999999999</v>
      </c>
      <c r="G48" s="56">
        <v>1.02</v>
      </c>
      <c r="H48" s="5" t="s">
        <v>48</v>
      </c>
      <c r="I48" s="6">
        <v>4391.918999999999</v>
      </c>
      <c r="J48" s="6">
        <f t="shared" si="2"/>
        <v>4391.918999999999</v>
      </c>
      <c r="K48" s="6">
        <f>J48*1</f>
        <v>4391.918999999999</v>
      </c>
      <c r="L48" s="7"/>
      <c r="M48" s="6">
        <f>J48*L48</f>
        <v>0</v>
      </c>
    </row>
    <row r="49" spans="1:13" ht="30" customHeight="1">
      <c r="A49" s="68"/>
      <c r="B49" s="55"/>
      <c r="C49" s="100"/>
      <c r="D49" s="56"/>
      <c r="E49" s="4" t="s">
        <v>20</v>
      </c>
      <c r="F49" s="4">
        <f>200*G48</f>
        <v>204</v>
      </c>
      <c r="G49" s="56"/>
      <c r="H49" s="5" t="s">
        <v>49</v>
      </c>
      <c r="I49" s="6">
        <v>42601.614300000001</v>
      </c>
      <c r="J49" s="6">
        <f t="shared" si="2"/>
        <v>42601.614300000001</v>
      </c>
      <c r="K49" s="6">
        <f>J49*1</f>
        <v>42601.614300000001</v>
      </c>
      <c r="L49" s="7"/>
      <c r="M49" s="6">
        <f>J49*L49</f>
        <v>0</v>
      </c>
    </row>
    <row r="50" spans="1:13" ht="30" customHeight="1">
      <c r="A50" s="54" t="s">
        <v>234</v>
      </c>
      <c r="B50" s="55" t="s">
        <v>235</v>
      </c>
      <c r="C50" s="99" t="s">
        <v>254</v>
      </c>
      <c r="D50" s="56" t="s">
        <v>129</v>
      </c>
      <c r="E50" s="4" t="s">
        <v>18</v>
      </c>
      <c r="F50" s="4">
        <f>20*G50</f>
        <v>20.2</v>
      </c>
      <c r="G50" s="56">
        <v>1.01</v>
      </c>
      <c r="H50" s="5" t="s">
        <v>120</v>
      </c>
      <c r="I50" s="6">
        <v>7414.5329999999994</v>
      </c>
      <c r="J50" s="6">
        <f t="shared" si="2"/>
        <v>7414.5329999999994</v>
      </c>
      <c r="K50" s="6">
        <f>J50*1</f>
        <v>7414.5329999999994</v>
      </c>
      <c r="L50" s="7"/>
      <c r="M50" s="6">
        <f>J50*L50</f>
        <v>0</v>
      </c>
    </row>
    <row r="51" spans="1:13" ht="30" customHeight="1">
      <c r="A51" s="54"/>
      <c r="B51" s="55"/>
      <c r="C51" s="100"/>
      <c r="D51" s="56"/>
      <c r="E51" s="4" t="s">
        <v>20</v>
      </c>
      <c r="F51" s="4">
        <f>200*G50</f>
        <v>202</v>
      </c>
      <c r="G51" s="56"/>
      <c r="H51" s="5" t="s">
        <v>121</v>
      </c>
      <c r="I51" s="6">
        <v>71920.970099999991</v>
      </c>
      <c r="J51" s="6">
        <f t="shared" si="2"/>
        <v>71920.970099999991</v>
      </c>
      <c r="K51" s="6">
        <f>J51*1</f>
        <v>71920.970099999991</v>
      </c>
      <c r="L51" s="7"/>
      <c r="M51" s="6">
        <f>J51*L51</f>
        <v>0</v>
      </c>
    </row>
    <row r="52" spans="1:13" ht="30" customHeight="1">
      <c r="A52" s="103" t="s">
        <v>122</v>
      </c>
      <c r="B52" s="104"/>
      <c r="C52" s="104"/>
      <c r="D52" s="104"/>
      <c r="E52" s="104"/>
      <c r="F52" s="104"/>
      <c r="G52" s="104"/>
      <c r="H52" s="104"/>
      <c r="I52" s="104"/>
      <c r="J52" s="104"/>
      <c r="K52" s="104"/>
      <c r="L52" s="104"/>
      <c r="M52" s="105"/>
    </row>
    <row r="53" spans="1:13" ht="30" customHeight="1">
      <c r="A53" s="106"/>
      <c r="B53" s="107"/>
      <c r="C53" s="107"/>
      <c r="D53" s="107"/>
      <c r="E53" s="107"/>
      <c r="F53" s="107"/>
      <c r="G53" s="107"/>
      <c r="H53" s="107"/>
      <c r="I53" s="107"/>
      <c r="J53" s="107"/>
      <c r="K53" s="107"/>
      <c r="L53" s="107"/>
      <c r="M53" s="108"/>
    </row>
    <row r="54" spans="1:13" ht="30" customHeight="1">
      <c r="A54" s="54" t="s">
        <v>142</v>
      </c>
      <c r="B54" s="55" t="s">
        <v>143</v>
      </c>
      <c r="C54" s="99" t="s">
        <v>254</v>
      </c>
      <c r="D54" s="56" t="s">
        <v>144</v>
      </c>
      <c r="E54" s="4" t="s">
        <v>18</v>
      </c>
      <c r="F54" s="4">
        <f>20*G54</f>
        <v>21.6</v>
      </c>
      <c r="G54" s="56">
        <v>1.08</v>
      </c>
      <c r="H54" s="5" t="s">
        <v>145</v>
      </c>
      <c r="I54" s="6">
        <v>9712.2744000000002</v>
      </c>
      <c r="J54" s="6">
        <f t="shared" ref="J54:J57" si="7">I54-((I54*$J$1)/100)</f>
        <v>9712.2744000000002</v>
      </c>
      <c r="K54" s="6">
        <f>J54*1</f>
        <v>9712.2744000000002</v>
      </c>
      <c r="L54" s="7"/>
      <c r="M54" s="6">
        <f>J54*L54</f>
        <v>0</v>
      </c>
    </row>
    <row r="55" spans="1:13" ht="30" customHeight="1">
      <c r="A55" s="54"/>
      <c r="B55" s="55"/>
      <c r="C55" s="100"/>
      <c r="D55" s="56"/>
      <c r="E55" s="4" t="s">
        <v>20</v>
      </c>
      <c r="F55" s="4">
        <f>200*G54</f>
        <v>216</v>
      </c>
      <c r="G55" s="56"/>
      <c r="H55" s="5" t="s">
        <v>146</v>
      </c>
      <c r="I55" s="6">
        <v>94209.022349999999</v>
      </c>
      <c r="J55" s="6">
        <f t="shared" si="7"/>
        <v>94209.022349999999</v>
      </c>
      <c r="K55" s="6">
        <f>J55*1</f>
        <v>94209.022349999999</v>
      </c>
      <c r="L55" s="7"/>
      <c r="M55" s="6">
        <f>J55*L55</f>
        <v>0</v>
      </c>
    </row>
    <row r="56" spans="1:13" ht="30" customHeight="1">
      <c r="A56" s="54" t="s">
        <v>237</v>
      </c>
      <c r="B56" s="55" t="s">
        <v>238</v>
      </c>
      <c r="C56" s="99" t="s">
        <v>254</v>
      </c>
      <c r="D56" s="56" t="s">
        <v>239</v>
      </c>
      <c r="E56" s="4" t="s">
        <v>18</v>
      </c>
      <c r="F56" s="4">
        <f>20*G56</f>
        <v>23</v>
      </c>
      <c r="G56" s="56">
        <v>1.1499999999999999</v>
      </c>
      <c r="H56" s="5" t="s">
        <v>150</v>
      </c>
      <c r="I56" s="6">
        <v>8749.0619999999999</v>
      </c>
      <c r="J56" s="6">
        <f t="shared" si="7"/>
        <v>8749.0619999999999</v>
      </c>
      <c r="K56" s="6">
        <f>J56*1</f>
        <v>8749.0619999999999</v>
      </c>
      <c r="L56" s="7"/>
      <c r="M56" s="6">
        <f>J56*L56</f>
        <v>0</v>
      </c>
    </row>
    <row r="57" spans="1:13" ht="30" customHeight="1">
      <c r="A57" s="54"/>
      <c r="B57" s="55"/>
      <c r="C57" s="100"/>
      <c r="D57" s="56"/>
      <c r="E57" s="4" t="s">
        <v>20</v>
      </c>
      <c r="F57" s="4">
        <f>200*G56</f>
        <v>229.99999999999997</v>
      </c>
      <c r="G57" s="56"/>
      <c r="H57" s="5" t="s">
        <v>151</v>
      </c>
      <c r="I57" s="6">
        <v>84865.901399999988</v>
      </c>
      <c r="J57" s="6">
        <f t="shared" si="7"/>
        <v>84865.901399999988</v>
      </c>
      <c r="K57" s="6">
        <f>J57*1</f>
        <v>84865.901399999988</v>
      </c>
      <c r="L57" s="7"/>
      <c r="M57" s="6">
        <f>J57*L57</f>
        <v>0</v>
      </c>
    </row>
    <row r="58" spans="1:13" ht="30" customHeight="1">
      <c r="A58" s="88" t="s">
        <v>152</v>
      </c>
      <c r="B58" s="89"/>
      <c r="C58" s="89"/>
      <c r="D58" s="89"/>
      <c r="E58" s="89"/>
      <c r="F58" s="89"/>
      <c r="G58" s="89"/>
      <c r="H58" s="89"/>
      <c r="I58" s="89"/>
      <c r="J58" s="89"/>
      <c r="K58" s="89"/>
      <c r="L58" s="89"/>
      <c r="M58" s="90"/>
    </row>
    <row r="59" spans="1:13" ht="30" customHeight="1">
      <c r="A59" s="19" t="s">
        <v>153</v>
      </c>
      <c r="B59" s="15" t="s">
        <v>154</v>
      </c>
      <c r="C59" s="45" t="s">
        <v>255</v>
      </c>
      <c r="D59" s="11" t="s">
        <v>138</v>
      </c>
      <c r="E59" s="12" t="s">
        <v>155</v>
      </c>
      <c r="F59" s="13" t="s">
        <v>156</v>
      </c>
      <c r="G59" s="12"/>
      <c r="H59" s="14" t="s">
        <v>157</v>
      </c>
      <c r="I59" s="6">
        <v>288.25200000000001</v>
      </c>
      <c r="J59" s="6">
        <f t="shared" ref="J59:J71" si="8">I59-((I59*$J$1)/100)</f>
        <v>288.25200000000001</v>
      </c>
      <c r="K59" s="6">
        <f t="shared" ref="K59:K71" si="9">J59*1</f>
        <v>288.25200000000001</v>
      </c>
      <c r="L59" s="7"/>
      <c r="M59" s="6">
        <f t="shared" ref="M59:M71" si="10">J59*L59</f>
        <v>0</v>
      </c>
    </row>
    <row r="60" spans="1:13" ht="30" customHeight="1">
      <c r="A60" s="9" t="s">
        <v>158</v>
      </c>
      <c r="B60" s="10" t="s">
        <v>159</v>
      </c>
      <c r="C60" s="45" t="s">
        <v>255</v>
      </c>
      <c r="D60" s="11" t="s">
        <v>138</v>
      </c>
      <c r="E60" s="12" t="s">
        <v>155</v>
      </c>
      <c r="F60" s="13" t="s">
        <v>156</v>
      </c>
      <c r="G60" s="12"/>
      <c r="H60" s="14" t="s">
        <v>160</v>
      </c>
      <c r="I60" s="6">
        <v>288.25200000000001</v>
      </c>
      <c r="J60" s="6">
        <f t="shared" si="8"/>
        <v>288.25200000000001</v>
      </c>
      <c r="K60" s="6">
        <f t="shared" si="9"/>
        <v>288.25200000000001</v>
      </c>
      <c r="L60" s="7"/>
      <c r="M60" s="6">
        <f t="shared" si="10"/>
        <v>0</v>
      </c>
    </row>
    <row r="61" spans="1:13" ht="30" customHeight="1">
      <c r="A61" s="9" t="s">
        <v>161</v>
      </c>
      <c r="B61" s="10" t="s">
        <v>162</v>
      </c>
      <c r="C61" s="45" t="s">
        <v>255</v>
      </c>
      <c r="D61" s="11" t="s">
        <v>138</v>
      </c>
      <c r="E61" s="12" t="s">
        <v>155</v>
      </c>
      <c r="F61" s="13" t="s">
        <v>156</v>
      </c>
      <c r="G61" s="12"/>
      <c r="H61" s="14" t="s">
        <v>163</v>
      </c>
      <c r="I61" s="6">
        <v>288.25200000000001</v>
      </c>
      <c r="J61" s="6">
        <f t="shared" si="8"/>
        <v>288.25200000000001</v>
      </c>
      <c r="K61" s="6">
        <f t="shared" si="9"/>
        <v>288.25200000000001</v>
      </c>
      <c r="L61" s="7"/>
      <c r="M61" s="6">
        <f t="shared" si="10"/>
        <v>0</v>
      </c>
    </row>
    <row r="62" spans="1:13" ht="30" customHeight="1">
      <c r="A62" s="9" t="s">
        <v>164</v>
      </c>
      <c r="B62" s="10" t="s">
        <v>165</v>
      </c>
      <c r="C62" s="45" t="s">
        <v>255</v>
      </c>
      <c r="D62" s="11" t="s">
        <v>138</v>
      </c>
      <c r="E62" s="12" t="s">
        <v>155</v>
      </c>
      <c r="F62" s="13" t="s">
        <v>156</v>
      </c>
      <c r="G62" s="12"/>
      <c r="H62" s="14" t="s">
        <v>166</v>
      </c>
      <c r="I62" s="6">
        <v>288.25200000000001</v>
      </c>
      <c r="J62" s="6">
        <f t="shared" si="8"/>
        <v>288.25200000000001</v>
      </c>
      <c r="K62" s="6">
        <f t="shared" si="9"/>
        <v>288.25200000000001</v>
      </c>
      <c r="L62" s="7"/>
      <c r="M62" s="6">
        <f t="shared" si="10"/>
        <v>0</v>
      </c>
    </row>
    <row r="63" spans="1:13" ht="30" customHeight="1">
      <c r="A63" s="9" t="s">
        <v>167</v>
      </c>
      <c r="B63" s="10" t="s">
        <v>168</v>
      </c>
      <c r="C63" s="45" t="s">
        <v>255</v>
      </c>
      <c r="D63" s="11" t="s">
        <v>138</v>
      </c>
      <c r="E63" s="12" t="s">
        <v>155</v>
      </c>
      <c r="F63" s="13" t="s">
        <v>156</v>
      </c>
      <c r="G63" s="12"/>
      <c r="H63" s="14" t="s">
        <v>169</v>
      </c>
      <c r="I63" s="6">
        <v>288.25200000000001</v>
      </c>
      <c r="J63" s="6">
        <f t="shared" si="8"/>
        <v>288.25200000000001</v>
      </c>
      <c r="K63" s="6">
        <f t="shared" si="9"/>
        <v>288.25200000000001</v>
      </c>
      <c r="L63" s="7"/>
      <c r="M63" s="6">
        <f t="shared" si="10"/>
        <v>0</v>
      </c>
    </row>
    <row r="64" spans="1:13" ht="30" customHeight="1">
      <c r="A64" s="9" t="s">
        <v>170</v>
      </c>
      <c r="B64" s="15" t="s">
        <v>171</v>
      </c>
      <c r="C64" s="45" t="s">
        <v>255</v>
      </c>
      <c r="D64" s="11" t="s">
        <v>138</v>
      </c>
      <c r="E64" s="12" t="s">
        <v>155</v>
      </c>
      <c r="F64" s="13" t="s">
        <v>156</v>
      </c>
      <c r="G64" s="12"/>
      <c r="H64" s="14" t="s">
        <v>172</v>
      </c>
      <c r="I64" s="6">
        <v>330.48</v>
      </c>
      <c r="J64" s="6">
        <f t="shared" si="8"/>
        <v>330.48</v>
      </c>
      <c r="K64" s="6">
        <f t="shared" si="9"/>
        <v>330.48</v>
      </c>
      <c r="L64" s="7"/>
      <c r="M64" s="6">
        <f t="shared" si="10"/>
        <v>0</v>
      </c>
    </row>
    <row r="65" spans="1:13" ht="30" customHeight="1">
      <c r="A65" s="9" t="s">
        <v>173</v>
      </c>
      <c r="B65" s="10" t="s">
        <v>174</v>
      </c>
      <c r="C65" s="45" t="s">
        <v>255</v>
      </c>
      <c r="D65" s="11" t="s">
        <v>138</v>
      </c>
      <c r="E65" s="12" t="s">
        <v>155</v>
      </c>
      <c r="F65" s="13" t="s">
        <v>156</v>
      </c>
      <c r="G65" s="12"/>
      <c r="H65" s="14" t="s">
        <v>175</v>
      </c>
      <c r="I65" s="6">
        <v>330.48</v>
      </c>
      <c r="J65" s="6">
        <f t="shared" si="8"/>
        <v>330.48</v>
      </c>
      <c r="K65" s="6">
        <f t="shared" si="9"/>
        <v>330.48</v>
      </c>
      <c r="L65" s="7"/>
      <c r="M65" s="6">
        <f t="shared" si="10"/>
        <v>0</v>
      </c>
    </row>
    <row r="66" spans="1:13" ht="30" customHeight="1">
      <c r="A66" s="9" t="s">
        <v>176</v>
      </c>
      <c r="B66" s="10" t="s">
        <v>177</v>
      </c>
      <c r="C66" s="45" t="s">
        <v>255</v>
      </c>
      <c r="D66" s="11" t="s">
        <v>138</v>
      </c>
      <c r="E66" s="12" t="s">
        <v>155</v>
      </c>
      <c r="F66" s="13" t="s">
        <v>156</v>
      </c>
      <c r="G66" s="12"/>
      <c r="H66" s="14" t="s">
        <v>178</v>
      </c>
      <c r="I66" s="6">
        <v>330.48</v>
      </c>
      <c r="J66" s="6">
        <f t="shared" si="8"/>
        <v>330.48</v>
      </c>
      <c r="K66" s="6">
        <f t="shared" si="9"/>
        <v>330.48</v>
      </c>
      <c r="L66" s="7"/>
      <c r="M66" s="6">
        <f t="shared" si="10"/>
        <v>0</v>
      </c>
    </row>
    <row r="67" spans="1:13" ht="30" customHeight="1">
      <c r="A67" s="9" t="s">
        <v>179</v>
      </c>
      <c r="B67" s="16" t="s">
        <v>180</v>
      </c>
      <c r="C67" s="45" t="s">
        <v>255</v>
      </c>
      <c r="D67" s="11" t="s">
        <v>138</v>
      </c>
      <c r="E67" s="12" t="s">
        <v>155</v>
      </c>
      <c r="F67" s="13" t="s">
        <v>156</v>
      </c>
      <c r="G67" s="12"/>
      <c r="H67" s="14" t="s">
        <v>181</v>
      </c>
      <c r="I67" s="6">
        <v>330.48</v>
      </c>
      <c r="J67" s="6">
        <f t="shared" si="8"/>
        <v>330.48</v>
      </c>
      <c r="K67" s="6">
        <f t="shared" si="9"/>
        <v>330.48</v>
      </c>
      <c r="L67" s="7"/>
      <c r="M67" s="6">
        <f t="shared" si="10"/>
        <v>0</v>
      </c>
    </row>
    <row r="68" spans="1:13" ht="30" customHeight="1">
      <c r="A68" s="9" t="s">
        <v>182</v>
      </c>
      <c r="B68" s="10" t="s">
        <v>183</v>
      </c>
      <c r="C68" s="45" t="s">
        <v>255</v>
      </c>
      <c r="D68" s="11" t="s">
        <v>138</v>
      </c>
      <c r="E68" s="12" t="s">
        <v>155</v>
      </c>
      <c r="F68" s="13" t="s">
        <v>156</v>
      </c>
      <c r="G68" s="12"/>
      <c r="H68" s="14" t="s">
        <v>184</v>
      </c>
      <c r="I68" s="6">
        <v>330.48</v>
      </c>
      <c r="J68" s="6">
        <f t="shared" si="8"/>
        <v>330.48</v>
      </c>
      <c r="K68" s="6">
        <f t="shared" si="9"/>
        <v>330.48</v>
      </c>
      <c r="L68" s="7"/>
      <c r="M68" s="6">
        <f t="shared" si="10"/>
        <v>0</v>
      </c>
    </row>
    <row r="69" spans="1:13" ht="30" customHeight="1">
      <c r="A69" s="9" t="s">
        <v>185</v>
      </c>
      <c r="B69" s="10" t="s">
        <v>186</v>
      </c>
      <c r="C69" s="46" t="s">
        <v>254</v>
      </c>
      <c r="D69" s="11" t="s">
        <v>138</v>
      </c>
      <c r="E69" s="12" t="s">
        <v>155</v>
      </c>
      <c r="F69" s="13" t="s">
        <v>156</v>
      </c>
      <c r="G69" s="12"/>
      <c r="H69" s="14" t="s">
        <v>187</v>
      </c>
      <c r="I69" s="6">
        <v>850.60800000000006</v>
      </c>
      <c r="J69" s="6">
        <f t="shared" si="8"/>
        <v>850.60800000000006</v>
      </c>
      <c r="K69" s="6">
        <f t="shared" si="9"/>
        <v>850.60800000000006</v>
      </c>
      <c r="L69" s="7"/>
      <c r="M69" s="6">
        <f t="shared" si="10"/>
        <v>0</v>
      </c>
    </row>
    <row r="70" spans="1:13" s="38" customFormat="1" ht="28.5" customHeight="1">
      <c r="A70" s="80" t="s">
        <v>248</v>
      </c>
      <c r="B70" s="82" t="s">
        <v>249</v>
      </c>
      <c r="C70" s="80" t="s">
        <v>254</v>
      </c>
      <c r="D70" s="84" t="s">
        <v>138</v>
      </c>
      <c r="E70" s="42" t="s">
        <v>250</v>
      </c>
      <c r="F70" s="22" t="s">
        <v>140</v>
      </c>
      <c r="G70" s="12"/>
      <c r="H70" s="14" t="s">
        <v>251</v>
      </c>
      <c r="I70" s="6">
        <v>715.7052000000001</v>
      </c>
      <c r="J70" s="6">
        <f t="shared" si="8"/>
        <v>715.7052000000001</v>
      </c>
      <c r="K70" s="6">
        <f t="shared" si="9"/>
        <v>715.7052000000001</v>
      </c>
      <c r="L70" s="7"/>
      <c r="M70" s="6">
        <f t="shared" si="10"/>
        <v>0</v>
      </c>
    </row>
    <row r="71" spans="1:13" s="38" customFormat="1" ht="28.5" customHeight="1">
      <c r="A71" s="81"/>
      <c r="B71" s="83"/>
      <c r="C71" s="81"/>
      <c r="D71" s="85"/>
      <c r="E71" s="12" t="s">
        <v>155</v>
      </c>
      <c r="F71" s="22" t="s">
        <v>156</v>
      </c>
      <c r="G71" s="12"/>
      <c r="H71" s="14" t="s">
        <v>252</v>
      </c>
      <c r="I71" s="6">
        <v>3542.7456000000002</v>
      </c>
      <c r="J71" s="6">
        <f t="shared" si="8"/>
        <v>3542.7456000000002</v>
      </c>
      <c r="K71" s="6">
        <f t="shared" si="9"/>
        <v>3542.7456000000002</v>
      </c>
      <c r="L71" s="7"/>
      <c r="M71" s="6">
        <f t="shared" si="10"/>
        <v>0</v>
      </c>
    </row>
  </sheetData>
  <autoFilter ref="A2:M3">
    <filterColumn colId="8" showButton="0"/>
    <filterColumn colId="9" showButton="0"/>
    <filterColumn colId="11" showButton="0"/>
  </autoFilter>
  <mergeCells count="142">
    <mergeCell ref="C7:C8"/>
    <mergeCell ref="C5:C6"/>
    <mergeCell ref="C32:C33"/>
    <mergeCell ref="C30:C31"/>
    <mergeCell ref="C28:C29"/>
    <mergeCell ref="C26:C27"/>
    <mergeCell ref="C24:C25"/>
    <mergeCell ref="C22:C23"/>
    <mergeCell ref="C43:C44"/>
    <mergeCell ref="C17:C18"/>
    <mergeCell ref="C15:C16"/>
    <mergeCell ref="C13:C14"/>
    <mergeCell ref="C11:C12"/>
    <mergeCell ref="C9:C10"/>
    <mergeCell ref="D9:D10"/>
    <mergeCell ref="A19:A20"/>
    <mergeCell ref="B19:B20"/>
    <mergeCell ref="D19:D20"/>
    <mergeCell ref="C50:C51"/>
    <mergeCell ref="C48:C49"/>
    <mergeCell ref="C56:C57"/>
    <mergeCell ref="C54:C55"/>
    <mergeCell ref="C70:C71"/>
    <mergeCell ref="A70:A71"/>
    <mergeCell ref="B70:B71"/>
    <mergeCell ref="D70:D71"/>
    <mergeCell ref="C19:C20"/>
    <mergeCell ref="A30:A31"/>
    <mergeCell ref="B30:B31"/>
    <mergeCell ref="D30:D31"/>
    <mergeCell ref="A37:A38"/>
    <mergeCell ref="B37:B38"/>
    <mergeCell ref="D37:D38"/>
    <mergeCell ref="A56:A57"/>
    <mergeCell ref="B56:B57"/>
    <mergeCell ref="D56:D57"/>
    <mergeCell ref="L2:M2"/>
    <mergeCell ref="A4:M4"/>
    <mergeCell ref="A5:A6"/>
    <mergeCell ref="B5:B6"/>
    <mergeCell ref="D5:D6"/>
    <mergeCell ref="G5:G6"/>
    <mergeCell ref="A2:A3"/>
    <mergeCell ref="B2:B3"/>
    <mergeCell ref="D2:D3"/>
    <mergeCell ref="E2:E3"/>
    <mergeCell ref="F2:F3"/>
    <mergeCell ref="G2:G3"/>
    <mergeCell ref="H2:H3"/>
    <mergeCell ref="C2:C3"/>
    <mergeCell ref="G9:G10"/>
    <mergeCell ref="I2:K2"/>
    <mergeCell ref="A15:A16"/>
    <mergeCell ref="B15:B16"/>
    <mergeCell ref="D15:D16"/>
    <mergeCell ref="G15:G16"/>
    <mergeCell ref="A17:A18"/>
    <mergeCell ref="B17:B18"/>
    <mergeCell ref="D17:D18"/>
    <mergeCell ref="G17:G18"/>
    <mergeCell ref="A11:A12"/>
    <mergeCell ref="B11:B12"/>
    <mergeCell ref="D11:D12"/>
    <mergeCell ref="G11:G12"/>
    <mergeCell ref="A13:A14"/>
    <mergeCell ref="B13:B14"/>
    <mergeCell ref="D13:D14"/>
    <mergeCell ref="G13:G14"/>
    <mergeCell ref="A7:A8"/>
    <mergeCell ref="B7:B8"/>
    <mergeCell ref="D7:D8"/>
    <mergeCell ref="G7:G8"/>
    <mergeCell ref="A9:A10"/>
    <mergeCell ref="B9:B10"/>
    <mergeCell ref="G19:G20"/>
    <mergeCell ref="A21:M21"/>
    <mergeCell ref="A22:A23"/>
    <mergeCell ref="B22:B23"/>
    <mergeCell ref="D22:D23"/>
    <mergeCell ref="G22:G23"/>
    <mergeCell ref="A28:A29"/>
    <mergeCell ref="B28:B29"/>
    <mergeCell ref="D28:D29"/>
    <mergeCell ref="G28:G29"/>
    <mergeCell ref="G30:G31"/>
    <mergeCell ref="A24:A25"/>
    <mergeCell ref="B24:B25"/>
    <mergeCell ref="D24:D25"/>
    <mergeCell ref="G24:G25"/>
    <mergeCell ref="A26:A27"/>
    <mergeCell ref="B26:B27"/>
    <mergeCell ref="D26:D27"/>
    <mergeCell ref="G26:G27"/>
    <mergeCell ref="A32:A33"/>
    <mergeCell ref="B32:B33"/>
    <mergeCell ref="D32:D33"/>
    <mergeCell ref="G32:G33"/>
    <mergeCell ref="A34:M34"/>
    <mergeCell ref="A35:A36"/>
    <mergeCell ref="B35:B36"/>
    <mergeCell ref="D35:D36"/>
    <mergeCell ref="G35:G36"/>
    <mergeCell ref="C35:C36"/>
    <mergeCell ref="D41:D42"/>
    <mergeCell ref="G41:G42"/>
    <mergeCell ref="A43:A44"/>
    <mergeCell ref="B43:B44"/>
    <mergeCell ref="D43:D44"/>
    <mergeCell ref="G43:G44"/>
    <mergeCell ref="C41:C42"/>
    <mergeCell ref="C45:C46"/>
    <mergeCell ref="G37:G38"/>
    <mergeCell ref="A39:A40"/>
    <mergeCell ref="B39:B40"/>
    <mergeCell ref="D39:D40"/>
    <mergeCell ref="G39:G40"/>
    <mergeCell ref="C39:C40"/>
    <mergeCell ref="C37:C38"/>
    <mergeCell ref="G56:G57"/>
    <mergeCell ref="A58:M58"/>
    <mergeCell ref="K1:L1"/>
    <mergeCell ref="A1:I1"/>
    <mergeCell ref="A50:A51"/>
    <mergeCell ref="B50:B51"/>
    <mergeCell ref="D50:D51"/>
    <mergeCell ref="G50:G51"/>
    <mergeCell ref="A52:M53"/>
    <mergeCell ref="A54:A55"/>
    <mergeCell ref="B54:B55"/>
    <mergeCell ref="D54:D55"/>
    <mergeCell ref="G54:G55"/>
    <mergeCell ref="A45:A46"/>
    <mergeCell ref="B45:B46"/>
    <mergeCell ref="D45:D46"/>
    <mergeCell ref="G45:G46"/>
    <mergeCell ref="A47:M47"/>
    <mergeCell ref="A48:A49"/>
    <mergeCell ref="B48:B49"/>
    <mergeCell ref="D48:D49"/>
    <mergeCell ref="G48:G49"/>
    <mergeCell ref="A41:A42"/>
    <mergeCell ref="B41:B4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6"/>
  <sheetViews>
    <sheetView zoomScale="60" zoomScaleNormal="60" workbookViewId="0">
      <selection sqref="A1:G1"/>
    </sheetView>
  </sheetViews>
  <sheetFormatPr defaultRowHeight="18"/>
  <cols>
    <col min="1" max="1" width="35.7109375" style="1" customWidth="1"/>
    <col min="2" max="2" width="120.7109375" style="38" customWidth="1"/>
    <col min="3" max="3" width="23.28515625" style="109" customWidth="1"/>
    <col min="4" max="6" width="15.7109375" style="1" customWidth="1"/>
    <col min="7" max="11" width="20.7109375" style="1" customWidth="1"/>
    <col min="12" max="16384" width="9.140625" style="1"/>
  </cols>
  <sheetData>
    <row r="1" spans="1:11" ht="53.25" customHeight="1">
      <c r="A1" s="218" t="s">
        <v>673</v>
      </c>
      <c r="B1" s="217"/>
      <c r="C1" s="217"/>
      <c r="D1" s="217"/>
      <c r="E1" s="217"/>
      <c r="F1" s="217"/>
      <c r="G1" s="216"/>
      <c r="H1" s="215">
        <v>0</v>
      </c>
      <c r="I1" s="214"/>
      <c r="J1" s="213"/>
      <c r="K1" s="2">
        <f>SUM(K24:K65539)</f>
        <v>0</v>
      </c>
    </row>
    <row r="2" spans="1:11" ht="39.950000000000003" customHeight="1">
      <c r="A2" s="211" t="s">
        <v>0</v>
      </c>
      <c r="B2" s="211" t="s">
        <v>1</v>
      </c>
      <c r="C2" s="212" t="s">
        <v>253</v>
      </c>
      <c r="D2" s="209" t="s">
        <v>2</v>
      </c>
      <c r="E2" s="98" t="s">
        <v>672</v>
      </c>
      <c r="F2" s="98" t="s">
        <v>6</v>
      </c>
      <c r="G2" s="98" t="s">
        <v>671</v>
      </c>
      <c r="H2" s="98"/>
      <c r="I2" s="98"/>
      <c r="J2" s="98" t="s">
        <v>8</v>
      </c>
      <c r="K2" s="98"/>
    </row>
    <row r="3" spans="1:11" ht="39.950000000000003" customHeight="1">
      <c r="A3" s="211"/>
      <c r="B3" s="211"/>
      <c r="C3" s="210"/>
      <c r="D3" s="209"/>
      <c r="E3" s="98"/>
      <c r="F3" s="98"/>
      <c r="G3" s="17" t="s">
        <v>9</v>
      </c>
      <c r="H3" s="17" t="s">
        <v>10</v>
      </c>
      <c r="I3" s="52" t="s">
        <v>11</v>
      </c>
      <c r="J3" s="52" t="s">
        <v>12</v>
      </c>
      <c r="K3" s="52" t="s">
        <v>13</v>
      </c>
    </row>
    <row r="4" spans="1:11" ht="30" customHeight="1">
      <c r="A4" s="167" t="s">
        <v>670</v>
      </c>
      <c r="B4" s="167"/>
      <c r="C4" s="167"/>
      <c r="D4" s="167"/>
      <c r="E4" s="167"/>
      <c r="F4" s="167"/>
      <c r="G4" s="167"/>
      <c r="H4" s="167"/>
      <c r="I4" s="167"/>
      <c r="J4" s="167"/>
      <c r="K4" s="167"/>
    </row>
    <row r="5" spans="1:11" ht="30" customHeight="1">
      <c r="A5" s="137" t="s">
        <v>669</v>
      </c>
      <c r="B5" s="206" t="s">
        <v>668</v>
      </c>
      <c r="C5" s="145" t="s">
        <v>255</v>
      </c>
      <c r="D5" s="129" t="s">
        <v>47</v>
      </c>
      <c r="E5" s="118" t="s">
        <v>346</v>
      </c>
      <c r="F5" s="150" t="s">
        <v>667</v>
      </c>
      <c r="G5" s="150">
        <v>181.6884</v>
      </c>
      <c r="H5" s="112">
        <f>G5-((G5*$H$1)/100)</f>
        <v>181.6884</v>
      </c>
      <c r="I5" s="150">
        <f>H5*12</f>
        <v>2180.2608</v>
      </c>
      <c r="J5" s="208"/>
      <c r="K5" s="116">
        <f>H5*J5</f>
        <v>0</v>
      </c>
    </row>
    <row r="6" spans="1:11" ht="39" customHeight="1">
      <c r="A6" s="135"/>
      <c r="B6" s="205"/>
      <c r="C6" s="141"/>
      <c r="D6" s="85"/>
      <c r="E6" s="12" t="s">
        <v>155</v>
      </c>
      <c r="F6" s="112" t="s">
        <v>666</v>
      </c>
      <c r="G6" s="150">
        <v>774.28440000000001</v>
      </c>
      <c r="H6" s="112">
        <f>G6-((G6*$H$1)/100)</f>
        <v>774.28440000000001</v>
      </c>
      <c r="I6" s="112">
        <f>H6*4</f>
        <v>3097.1376</v>
      </c>
      <c r="J6" s="204"/>
      <c r="K6" s="110">
        <f>H6*J6</f>
        <v>0</v>
      </c>
    </row>
    <row r="7" spans="1:11" ht="30" customHeight="1">
      <c r="A7" s="149" t="s">
        <v>665</v>
      </c>
      <c r="B7" s="207" t="s">
        <v>664</v>
      </c>
      <c r="C7" s="145" t="s">
        <v>255</v>
      </c>
      <c r="D7" s="84" t="s">
        <v>371</v>
      </c>
      <c r="E7" s="12" t="s">
        <v>346</v>
      </c>
      <c r="F7" s="112" t="s">
        <v>663</v>
      </c>
      <c r="G7" s="150">
        <v>152.5608</v>
      </c>
      <c r="H7" s="112">
        <f>G7-((G7*$H$1)/100)</f>
        <v>152.5608</v>
      </c>
      <c r="I7" s="112">
        <f>H7*12</f>
        <v>1830.7296000000001</v>
      </c>
      <c r="J7" s="204"/>
      <c r="K7" s="110">
        <f>H7*J7</f>
        <v>0</v>
      </c>
    </row>
    <row r="8" spans="1:11" ht="58.5" customHeight="1">
      <c r="A8" s="135"/>
      <c r="B8" s="205"/>
      <c r="C8" s="141"/>
      <c r="D8" s="85"/>
      <c r="E8" s="12" t="s">
        <v>155</v>
      </c>
      <c r="F8" s="112" t="s">
        <v>662</v>
      </c>
      <c r="G8" s="150">
        <v>684.43920000000003</v>
      </c>
      <c r="H8" s="112">
        <f>G8-((G8*$H$1)/100)</f>
        <v>684.43920000000003</v>
      </c>
      <c r="I8" s="112">
        <f>H8*4</f>
        <v>2737.7568000000001</v>
      </c>
      <c r="J8" s="204"/>
      <c r="K8" s="110">
        <f>H8*J8</f>
        <v>0</v>
      </c>
    </row>
    <row r="9" spans="1:11" ht="30" customHeight="1">
      <c r="A9" s="149" t="s">
        <v>661</v>
      </c>
      <c r="B9" s="207" t="s">
        <v>660</v>
      </c>
      <c r="C9" s="145" t="s">
        <v>254</v>
      </c>
      <c r="D9" s="84" t="s">
        <v>442</v>
      </c>
      <c r="E9" s="12" t="s">
        <v>346</v>
      </c>
      <c r="F9" s="112" t="s">
        <v>659</v>
      </c>
      <c r="G9" s="150">
        <v>1118.664</v>
      </c>
      <c r="H9" s="112">
        <f>G9-((G9*$H$1)/100)</f>
        <v>1118.664</v>
      </c>
      <c r="I9" s="112">
        <f>H9*12</f>
        <v>13423.968000000001</v>
      </c>
      <c r="J9" s="204"/>
      <c r="K9" s="110">
        <f>H9*J9</f>
        <v>0</v>
      </c>
    </row>
    <row r="10" spans="1:11" ht="126.75" customHeight="1">
      <c r="A10" s="135"/>
      <c r="B10" s="205"/>
      <c r="C10" s="141"/>
      <c r="D10" s="85"/>
      <c r="E10" s="12" t="s">
        <v>155</v>
      </c>
      <c r="F10" s="112" t="s">
        <v>658</v>
      </c>
      <c r="G10" s="150">
        <v>5306.6623499999996</v>
      </c>
      <c r="H10" s="112">
        <f>G10-((G10*$H$1)/100)</f>
        <v>5306.6623499999996</v>
      </c>
      <c r="I10" s="112">
        <f>H10*4</f>
        <v>21226.649399999998</v>
      </c>
      <c r="J10" s="204"/>
      <c r="K10" s="110">
        <f>H10*J10</f>
        <v>0</v>
      </c>
    </row>
    <row r="11" spans="1:11" ht="30" customHeight="1">
      <c r="A11" s="149" t="s">
        <v>657</v>
      </c>
      <c r="B11" s="207" t="s">
        <v>656</v>
      </c>
      <c r="C11" s="145" t="s">
        <v>255</v>
      </c>
      <c r="D11" s="84" t="s">
        <v>655</v>
      </c>
      <c r="E11" s="12" t="s">
        <v>139</v>
      </c>
      <c r="F11" s="112" t="s">
        <v>654</v>
      </c>
      <c r="G11" s="150">
        <v>146.96640000000002</v>
      </c>
      <c r="H11" s="112">
        <f>G11-((G11*$H$1)/100)</f>
        <v>146.96640000000002</v>
      </c>
      <c r="I11" s="112">
        <f>H11*12</f>
        <v>1763.5968000000003</v>
      </c>
      <c r="J11" s="204"/>
      <c r="K11" s="110">
        <f>H11*J11</f>
        <v>0</v>
      </c>
    </row>
    <row r="12" spans="1:11" ht="58.5" customHeight="1">
      <c r="A12" s="135"/>
      <c r="B12" s="205"/>
      <c r="C12" s="141"/>
      <c r="D12" s="85"/>
      <c r="E12" s="12" t="s">
        <v>155</v>
      </c>
      <c r="F12" s="112" t="s">
        <v>653</v>
      </c>
      <c r="G12" s="150">
        <v>531.87840000000006</v>
      </c>
      <c r="H12" s="112">
        <f>G12-((G12*$H$1)/100)</f>
        <v>531.87840000000006</v>
      </c>
      <c r="I12" s="112">
        <f>H12*4</f>
        <v>2127.5136000000002</v>
      </c>
      <c r="J12" s="204"/>
      <c r="K12" s="110">
        <f>H12*J12</f>
        <v>0</v>
      </c>
    </row>
    <row r="13" spans="1:11" ht="30" customHeight="1">
      <c r="A13" s="149" t="s">
        <v>652</v>
      </c>
      <c r="B13" s="207" t="s">
        <v>651</v>
      </c>
      <c r="C13" s="145" t="s">
        <v>255</v>
      </c>
      <c r="D13" s="84" t="s">
        <v>47</v>
      </c>
      <c r="E13" s="12" t="s">
        <v>346</v>
      </c>
      <c r="F13" s="112" t="s">
        <v>650</v>
      </c>
      <c r="G13" s="150">
        <v>110.22480000000002</v>
      </c>
      <c r="H13" s="112">
        <f>G13-((G13*$H$1)/100)</f>
        <v>110.22480000000002</v>
      </c>
      <c r="I13" s="112">
        <f>H13*12</f>
        <v>1322.6976000000002</v>
      </c>
      <c r="J13" s="204"/>
      <c r="K13" s="110">
        <f>H13*J13</f>
        <v>0</v>
      </c>
    </row>
    <row r="14" spans="1:11" ht="54.75" customHeight="1">
      <c r="A14" s="135"/>
      <c r="B14" s="205"/>
      <c r="C14" s="141"/>
      <c r="D14" s="85"/>
      <c r="E14" s="12" t="s">
        <v>155</v>
      </c>
      <c r="F14" s="112" t="s">
        <v>649</v>
      </c>
      <c r="G14" s="150">
        <v>436.49280000000005</v>
      </c>
      <c r="H14" s="112">
        <f>G14-((G14*$H$1)/100)</f>
        <v>436.49280000000005</v>
      </c>
      <c r="I14" s="112">
        <f>H14*4</f>
        <v>1745.9712000000002</v>
      </c>
      <c r="J14" s="204"/>
      <c r="K14" s="110">
        <f>H14*J14</f>
        <v>0</v>
      </c>
    </row>
    <row r="15" spans="1:11" ht="30" customHeight="1">
      <c r="A15" s="149" t="s">
        <v>648</v>
      </c>
      <c r="B15" s="207" t="s">
        <v>647</v>
      </c>
      <c r="C15" s="145" t="s">
        <v>255</v>
      </c>
      <c r="D15" s="84" t="s">
        <v>446</v>
      </c>
      <c r="E15" s="12" t="s">
        <v>139</v>
      </c>
      <c r="F15" s="112" t="s">
        <v>646</v>
      </c>
      <c r="G15" s="150">
        <v>163.19880000000003</v>
      </c>
      <c r="H15" s="112">
        <f>G15-((G15*$H$1)/100)</f>
        <v>163.19880000000003</v>
      </c>
      <c r="I15" s="112">
        <f>H15*12</f>
        <v>1958.3856000000005</v>
      </c>
      <c r="J15" s="204"/>
      <c r="K15" s="110">
        <f>H15*J15</f>
        <v>0</v>
      </c>
    </row>
    <row r="16" spans="1:11" ht="30" customHeight="1">
      <c r="A16" s="135"/>
      <c r="B16" s="206"/>
      <c r="C16" s="176"/>
      <c r="D16" s="85"/>
      <c r="E16" s="12" t="s">
        <v>155</v>
      </c>
      <c r="F16" s="112" t="s">
        <v>645</v>
      </c>
      <c r="G16" s="150">
        <v>477.50040000000001</v>
      </c>
      <c r="H16" s="112">
        <f>G16-((G16*$H$1)/100)</f>
        <v>477.50040000000001</v>
      </c>
      <c r="I16" s="112">
        <f>H16*4</f>
        <v>1910.0016000000001</v>
      </c>
      <c r="J16" s="204"/>
      <c r="K16" s="110">
        <f>H16*J16</f>
        <v>0</v>
      </c>
    </row>
    <row r="17" spans="1:11" ht="66" customHeight="1">
      <c r="A17" s="20" t="s">
        <v>644</v>
      </c>
      <c r="B17" s="205"/>
      <c r="C17" s="141"/>
      <c r="D17" s="21" t="s">
        <v>386</v>
      </c>
      <c r="E17" s="12" t="s">
        <v>155</v>
      </c>
      <c r="F17" s="112" t="s">
        <v>643</v>
      </c>
      <c r="G17" s="150">
        <v>869.38920000000007</v>
      </c>
      <c r="H17" s="112">
        <f>G17-((G17*$H$1)/100)</f>
        <v>869.38920000000007</v>
      </c>
      <c r="I17" s="112">
        <f>H17*4</f>
        <v>3477.5568000000003</v>
      </c>
      <c r="J17" s="204"/>
      <c r="K17" s="110">
        <f>H17*J17</f>
        <v>0</v>
      </c>
    </row>
    <row r="18" spans="1:11" ht="30" customHeight="1">
      <c r="A18" s="149" t="s">
        <v>642</v>
      </c>
      <c r="B18" s="203" t="s">
        <v>641</v>
      </c>
      <c r="C18" s="145" t="s">
        <v>255</v>
      </c>
      <c r="D18" s="84" t="s">
        <v>640</v>
      </c>
      <c r="E18" s="12" t="s">
        <v>139</v>
      </c>
      <c r="F18" s="112" t="s">
        <v>639</v>
      </c>
      <c r="G18" s="150">
        <v>145.27080000000001</v>
      </c>
      <c r="H18" s="112">
        <f>G18-((G18*$H$1)/100)</f>
        <v>145.27080000000001</v>
      </c>
      <c r="I18" s="112">
        <f>H18*12</f>
        <v>1743.2496000000001</v>
      </c>
      <c r="J18" s="204"/>
      <c r="K18" s="110">
        <f>H18*J18</f>
        <v>0</v>
      </c>
    </row>
    <row r="19" spans="1:11" ht="30" customHeight="1">
      <c r="A19" s="135"/>
      <c r="B19" s="203"/>
      <c r="C19" s="176"/>
      <c r="D19" s="85"/>
      <c r="E19" s="12" t="s">
        <v>155</v>
      </c>
      <c r="F19" s="112" t="s">
        <v>638</v>
      </c>
      <c r="G19" s="150">
        <v>447.80040000000002</v>
      </c>
      <c r="H19" s="112">
        <f>G19-((G19*$H$1)/100)</f>
        <v>447.80040000000002</v>
      </c>
      <c r="I19" s="112">
        <f>H19*4</f>
        <v>1791.2016000000001</v>
      </c>
      <c r="J19" s="204"/>
      <c r="K19" s="110">
        <f>H19*J19</f>
        <v>0</v>
      </c>
    </row>
    <row r="20" spans="1:11" ht="61.5" customHeight="1">
      <c r="A20" s="143" t="s">
        <v>637</v>
      </c>
      <c r="B20" s="203"/>
      <c r="C20" s="141"/>
      <c r="D20" s="49" t="s">
        <v>381</v>
      </c>
      <c r="E20" s="128" t="s">
        <v>155</v>
      </c>
      <c r="F20" s="140" t="s">
        <v>636</v>
      </c>
      <c r="G20" s="150">
        <v>799.36200000000008</v>
      </c>
      <c r="H20" s="112">
        <f>G20-((G20*$H$1)/100)</f>
        <v>799.36200000000008</v>
      </c>
      <c r="I20" s="140">
        <f>H20*4</f>
        <v>3197.4480000000003</v>
      </c>
      <c r="J20" s="202"/>
      <c r="K20" s="114">
        <f>H20*J20</f>
        <v>0</v>
      </c>
    </row>
    <row r="21" spans="1:11" ht="93.75" customHeight="1">
      <c r="A21" s="143" t="s">
        <v>136</v>
      </c>
      <c r="B21" s="201" t="s">
        <v>635</v>
      </c>
      <c r="C21" s="201" t="s">
        <v>255</v>
      </c>
      <c r="D21" s="49" t="s">
        <v>138</v>
      </c>
      <c r="E21" s="128" t="s">
        <v>139</v>
      </c>
      <c r="F21" s="140" t="s">
        <v>141</v>
      </c>
      <c r="G21" s="150">
        <v>788.29200000000003</v>
      </c>
      <c r="H21" s="112">
        <f>G21-((G21*$H$1)/100)</f>
        <v>788.29200000000003</v>
      </c>
      <c r="I21" s="112">
        <f>H21*12</f>
        <v>9459.5040000000008</v>
      </c>
      <c r="J21" s="144"/>
      <c r="K21" s="114">
        <f>H21*J21</f>
        <v>0</v>
      </c>
    </row>
    <row r="22" spans="1:11" ht="112.5" customHeight="1">
      <c r="A22" s="20" t="s">
        <v>634</v>
      </c>
      <c r="B22" s="146" t="s">
        <v>633</v>
      </c>
      <c r="C22" s="146" t="s">
        <v>255</v>
      </c>
      <c r="D22" s="21" t="s">
        <v>138</v>
      </c>
      <c r="E22" s="12" t="s">
        <v>139</v>
      </c>
      <c r="F22" s="112" t="s">
        <v>632</v>
      </c>
      <c r="G22" s="150">
        <v>772.74</v>
      </c>
      <c r="H22" s="112">
        <f>G22-((G22*$H$1)/100)</f>
        <v>772.74</v>
      </c>
      <c r="I22" s="112">
        <f>H22*12</f>
        <v>9272.880000000001</v>
      </c>
      <c r="J22" s="144"/>
      <c r="K22" s="114">
        <f>H22*J22</f>
        <v>0</v>
      </c>
    </row>
    <row r="23" spans="1:11" ht="30" customHeight="1">
      <c r="A23" s="53" t="s">
        <v>631</v>
      </c>
      <c r="B23" s="53"/>
      <c r="C23" s="53"/>
      <c r="D23" s="53"/>
      <c r="E23" s="53"/>
      <c r="F23" s="53"/>
      <c r="G23" s="53"/>
      <c r="H23" s="53"/>
      <c r="I23" s="53"/>
      <c r="J23" s="53"/>
      <c r="K23" s="53"/>
    </row>
    <row r="24" spans="1:11" ht="121.5" customHeight="1">
      <c r="A24" s="20" t="s">
        <v>630</v>
      </c>
      <c r="B24" s="200" t="s">
        <v>629</v>
      </c>
      <c r="C24" s="146" t="s">
        <v>254</v>
      </c>
      <c r="D24" s="21" t="s">
        <v>381</v>
      </c>
      <c r="E24" s="12" t="s">
        <v>355</v>
      </c>
      <c r="F24" s="112" t="s">
        <v>628</v>
      </c>
      <c r="G24" s="112">
        <v>8385.7356</v>
      </c>
      <c r="H24" s="112">
        <f>G24-((G24*$H$1)/100)</f>
        <v>8385.7356</v>
      </c>
      <c r="I24" s="112">
        <f>H24*4</f>
        <v>33542.9424</v>
      </c>
      <c r="J24" s="144"/>
      <c r="K24" s="116">
        <f>H24*J24</f>
        <v>0</v>
      </c>
    </row>
    <row r="25" spans="1:11" ht="84.75" customHeight="1">
      <c r="A25" s="20" t="s">
        <v>627</v>
      </c>
      <c r="B25" s="199" t="s">
        <v>626</v>
      </c>
      <c r="C25" s="146" t="s">
        <v>254</v>
      </c>
      <c r="D25" s="21" t="s">
        <v>386</v>
      </c>
      <c r="E25" s="12" t="s">
        <v>155</v>
      </c>
      <c r="F25" s="112" t="s">
        <v>625</v>
      </c>
      <c r="G25" s="112">
        <v>7439.300549999999</v>
      </c>
      <c r="H25" s="112">
        <f>G25-((G25*$H$1)/100)</f>
        <v>7439.300549999999</v>
      </c>
      <c r="I25" s="112">
        <f>H25*4</f>
        <v>29757.202199999996</v>
      </c>
      <c r="J25" s="144"/>
      <c r="K25" s="116">
        <f>H25*J25</f>
        <v>0</v>
      </c>
    </row>
    <row r="26" spans="1:11" ht="120" customHeight="1">
      <c r="A26" s="20" t="s">
        <v>624</v>
      </c>
      <c r="B26" s="146" t="s">
        <v>623</v>
      </c>
      <c r="C26" s="146" t="s">
        <v>254</v>
      </c>
      <c r="D26" s="21" t="s">
        <v>60</v>
      </c>
      <c r="E26" s="12" t="s">
        <v>155</v>
      </c>
      <c r="F26" s="112" t="s">
        <v>622</v>
      </c>
      <c r="G26" s="112">
        <v>7551.3496499999992</v>
      </c>
      <c r="H26" s="112">
        <f>G26-((G26*$H$1)/100)</f>
        <v>7551.3496499999992</v>
      </c>
      <c r="I26" s="112">
        <f>H26*4</f>
        <v>30205.398599999997</v>
      </c>
      <c r="J26" s="144"/>
      <c r="K26" s="116">
        <f>H26*J26</f>
        <v>0</v>
      </c>
    </row>
    <row r="27" spans="1:11" ht="103.5" customHeight="1">
      <c r="A27" s="20" t="s">
        <v>621</v>
      </c>
      <c r="B27" s="179" t="s">
        <v>620</v>
      </c>
      <c r="C27" s="146" t="s">
        <v>254</v>
      </c>
      <c r="D27" s="21" t="s">
        <v>60</v>
      </c>
      <c r="E27" s="12" t="s">
        <v>355</v>
      </c>
      <c r="F27" s="112" t="s">
        <v>619</v>
      </c>
      <c r="G27" s="112">
        <v>5636.3512499999997</v>
      </c>
      <c r="H27" s="112">
        <f>G27-((G27*$H$1)/100)</f>
        <v>5636.3512499999997</v>
      </c>
      <c r="I27" s="112">
        <f>H27*4</f>
        <v>22545.404999999999</v>
      </c>
      <c r="J27" s="144"/>
      <c r="K27" s="116">
        <f>H27*J27</f>
        <v>0</v>
      </c>
    </row>
    <row r="28" spans="1:11" ht="86.25" customHeight="1">
      <c r="A28" s="20" t="s">
        <v>618</v>
      </c>
      <c r="B28" s="146" t="s">
        <v>617</v>
      </c>
      <c r="C28" s="146" t="s">
        <v>254</v>
      </c>
      <c r="D28" s="21" t="s">
        <v>381</v>
      </c>
      <c r="E28" s="12" t="s">
        <v>355</v>
      </c>
      <c r="F28" s="180" t="s">
        <v>616</v>
      </c>
      <c r="G28" s="112">
        <v>5359.9027499999993</v>
      </c>
      <c r="H28" s="112">
        <f>G28-((G28*$H$1)/100)</f>
        <v>5359.9027499999993</v>
      </c>
      <c r="I28" s="12">
        <f>H28*4</f>
        <v>21439.610999999997</v>
      </c>
      <c r="J28" s="111"/>
      <c r="K28" s="116">
        <f>H28*J28</f>
        <v>0</v>
      </c>
    </row>
    <row r="29" spans="1:11" ht="120.75" customHeight="1">
      <c r="A29" s="20" t="s">
        <v>615</v>
      </c>
      <c r="B29" s="199" t="s">
        <v>614</v>
      </c>
      <c r="C29" s="146" t="s">
        <v>254</v>
      </c>
      <c r="D29" s="21" t="s">
        <v>47</v>
      </c>
      <c r="E29" s="128" t="s">
        <v>155</v>
      </c>
      <c r="F29" s="128" t="s">
        <v>613</v>
      </c>
      <c r="G29" s="112">
        <v>9916.811099999999</v>
      </c>
      <c r="H29" s="112">
        <f>G29-((G29*$H$1)/100)</f>
        <v>9916.811099999999</v>
      </c>
      <c r="I29" s="12">
        <f>H29*4</f>
        <v>39667.244399999996</v>
      </c>
      <c r="J29" s="111"/>
      <c r="K29" s="116">
        <f>H29*J29</f>
        <v>0</v>
      </c>
    </row>
    <row r="30" spans="1:11" ht="121.5" customHeight="1">
      <c r="A30" s="20" t="s">
        <v>612</v>
      </c>
      <c r="B30" s="199" t="s">
        <v>611</v>
      </c>
      <c r="C30" s="146" t="s">
        <v>254</v>
      </c>
      <c r="D30" s="21" t="s">
        <v>47</v>
      </c>
      <c r="E30" s="128" t="s">
        <v>155</v>
      </c>
      <c r="F30" s="12" t="s">
        <v>610</v>
      </c>
      <c r="G30" s="112">
        <v>9916.811099999999</v>
      </c>
      <c r="H30" s="112">
        <f>G30-((G30*$H$1)/100)</f>
        <v>9916.811099999999</v>
      </c>
      <c r="I30" s="12">
        <f>H30*4</f>
        <v>39667.244399999996</v>
      </c>
      <c r="J30" s="111"/>
      <c r="K30" s="116">
        <f>H30*J30</f>
        <v>0</v>
      </c>
    </row>
    <row r="31" spans="1:11" ht="120.75" customHeight="1">
      <c r="A31" s="20" t="s">
        <v>609</v>
      </c>
      <c r="B31" s="199" t="s">
        <v>608</v>
      </c>
      <c r="C31" s="146" t="s">
        <v>254</v>
      </c>
      <c r="D31" s="21" t="s">
        <v>47</v>
      </c>
      <c r="E31" s="128" t="s">
        <v>155</v>
      </c>
      <c r="F31" s="12" t="s">
        <v>607</v>
      </c>
      <c r="G31" s="112">
        <v>9916.811099999999</v>
      </c>
      <c r="H31" s="112">
        <f>G31-((G31*$H$1)/100)</f>
        <v>9916.811099999999</v>
      </c>
      <c r="I31" s="12">
        <f>H31*4</f>
        <v>39667.244399999996</v>
      </c>
      <c r="J31" s="111"/>
      <c r="K31" s="116">
        <f>H31*J31</f>
        <v>0</v>
      </c>
    </row>
    <row r="32" spans="1:11" ht="120" customHeight="1">
      <c r="A32" s="20" t="s">
        <v>606</v>
      </c>
      <c r="B32" s="199" t="s">
        <v>605</v>
      </c>
      <c r="C32" s="146" t="s">
        <v>254</v>
      </c>
      <c r="D32" s="21" t="s">
        <v>47</v>
      </c>
      <c r="E32" s="128" t="s">
        <v>155</v>
      </c>
      <c r="F32" s="12" t="s">
        <v>604</v>
      </c>
      <c r="G32" s="112">
        <v>9916.811099999999</v>
      </c>
      <c r="H32" s="112">
        <f>G32-((G32*$H$1)/100)</f>
        <v>9916.811099999999</v>
      </c>
      <c r="I32" s="12">
        <f>H32*4</f>
        <v>39667.244399999996</v>
      </c>
      <c r="J32" s="111"/>
      <c r="K32" s="116">
        <f>H32*J32</f>
        <v>0</v>
      </c>
    </row>
    <row r="33" spans="1:11" ht="30" customHeight="1">
      <c r="A33" s="53" t="s">
        <v>603</v>
      </c>
      <c r="B33" s="53"/>
      <c r="C33" s="53"/>
      <c r="D33" s="53"/>
      <c r="E33" s="53"/>
      <c r="F33" s="53"/>
      <c r="G33" s="53"/>
      <c r="H33" s="53"/>
      <c r="I33" s="53"/>
      <c r="J33" s="53"/>
      <c r="K33" s="53"/>
    </row>
    <row r="34" spans="1:11" ht="30" customHeight="1">
      <c r="A34" s="138" t="s">
        <v>602</v>
      </c>
      <c r="B34" s="138"/>
      <c r="C34" s="138"/>
      <c r="D34" s="138"/>
      <c r="E34" s="138"/>
      <c r="F34" s="138"/>
      <c r="G34" s="138"/>
      <c r="H34" s="138"/>
      <c r="I34" s="138"/>
      <c r="J34" s="138"/>
      <c r="K34" s="138"/>
    </row>
    <row r="35" spans="1:11" ht="30" customHeight="1">
      <c r="A35" s="149" t="s">
        <v>601</v>
      </c>
      <c r="B35" s="183" t="s">
        <v>600</v>
      </c>
      <c r="C35" s="145" t="s">
        <v>254</v>
      </c>
      <c r="D35" s="84" t="s">
        <v>334</v>
      </c>
      <c r="E35" s="12" t="s">
        <v>502</v>
      </c>
      <c r="F35" s="197" t="s">
        <v>599</v>
      </c>
      <c r="G35" s="12">
        <v>3371.9782499999997</v>
      </c>
      <c r="H35" s="112">
        <f>G35-((G35*$H$1)/100)</f>
        <v>3371.9782499999997</v>
      </c>
      <c r="I35" s="128"/>
      <c r="J35" s="115"/>
      <c r="K35" s="114">
        <f>H35*J35</f>
        <v>0</v>
      </c>
    </row>
    <row r="36" spans="1:11" ht="143.25" customHeight="1">
      <c r="A36" s="135"/>
      <c r="B36" s="182"/>
      <c r="C36" s="141"/>
      <c r="D36" s="85"/>
      <c r="E36" s="12" t="s">
        <v>20</v>
      </c>
      <c r="F36" s="197" t="s">
        <v>598</v>
      </c>
      <c r="G36" s="12">
        <v>65416.378049999999</v>
      </c>
      <c r="H36" s="112">
        <f>G36-((G36*$H$1)/100)</f>
        <v>65416.378049999999</v>
      </c>
      <c r="I36" s="128"/>
      <c r="J36" s="115"/>
      <c r="K36" s="114">
        <f>H36*J36</f>
        <v>0</v>
      </c>
    </row>
    <row r="37" spans="1:11" ht="105" customHeight="1">
      <c r="A37" s="143" t="s">
        <v>597</v>
      </c>
      <c r="B37" s="198" t="s">
        <v>596</v>
      </c>
      <c r="C37" s="142" t="s">
        <v>254</v>
      </c>
      <c r="D37" s="49" t="s">
        <v>29</v>
      </c>
      <c r="E37" s="128" t="s">
        <v>502</v>
      </c>
      <c r="F37" s="197" t="s">
        <v>595</v>
      </c>
      <c r="G37" s="12">
        <v>4364.9986500000005</v>
      </c>
      <c r="H37" s="112">
        <f>G37-((G37*$H$1)/100)</f>
        <v>4364.9986500000005</v>
      </c>
      <c r="I37" s="128"/>
      <c r="J37" s="115"/>
      <c r="K37" s="114">
        <f>H37*J37</f>
        <v>0</v>
      </c>
    </row>
    <row r="38" spans="1:11" ht="120.75" customHeight="1">
      <c r="A38" s="143" t="s">
        <v>594</v>
      </c>
      <c r="B38" s="198" t="s">
        <v>593</v>
      </c>
      <c r="C38" s="142" t="s">
        <v>254</v>
      </c>
      <c r="D38" s="49" t="s">
        <v>47</v>
      </c>
      <c r="E38" s="128" t="s">
        <v>502</v>
      </c>
      <c r="F38" s="197" t="s">
        <v>592</v>
      </c>
      <c r="G38" s="12">
        <v>5482.8814499999999</v>
      </c>
      <c r="H38" s="112">
        <f>G38-((G38*$H$1)/100)</f>
        <v>5482.8814499999999</v>
      </c>
      <c r="I38" s="128"/>
      <c r="J38" s="115"/>
      <c r="K38" s="114">
        <f>H38*J38</f>
        <v>0</v>
      </c>
    </row>
    <row r="39" spans="1:11" ht="30" customHeight="1">
      <c r="A39" s="149" t="s">
        <v>591</v>
      </c>
      <c r="B39" s="183" t="s">
        <v>590</v>
      </c>
      <c r="C39" s="145" t="s">
        <v>254</v>
      </c>
      <c r="D39" s="84" t="s">
        <v>371</v>
      </c>
      <c r="E39" s="12" t="s">
        <v>502</v>
      </c>
      <c r="F39" s="197" t="s">
        <v>589</v>
      </c>
      <c r="G39" s="12">
        <v>3081.7435500000001</v>
      </c>
      <c r="H39" s="112">
        <f>G39-((G39*$H$1)/100)</f>
        <v>3081.7435500000001</v>
      </c>
      <c r="I39" s="128"/>
      <c r="J39" s="115"/>
      <c r="K39" s="114">
        <f>H39*J39</f>
        <v>0</v>
      </c>
    </row>
    <row r="40" spans="1:11" ht="112.5" customHeight="1">
      <c r="A40" s="135"/>
      <c r="B40" s="182"/>
      <c r="C40" s="141"/>
      <c r="D40" s="85"/>
      <c r="E40" s="12" t="s">
        <v>20</v>
      </c>
      <c r="F40" s="197" t="s">
        <v>588</v>
      </c>
      <c r="G40" s="12">
        <v>59785.822799999994</v>
      </c>
      <c r="H40" s="112">
        <f>G40-((G40*$H$1)/100)</f>
        <v>59785.822799999994</v>
      </c>
      <c r="I40" s="128"/>
      <c r="J40" s="115"/>
      <c r="K40" s="114">
        <f>H40*J40</f>
        <v>0</v>
      </c>
    </row>
    <row r="41" spans="1:11" ht="30" customHeight="1">
      <c r="A41" s="88" t="s">
        <v>587</v>
      </c>
      <c r="B41" s="89"/>
      <c r="C41" s="89"/>
      <c r="D41" s="89"/>
      <c r="E41" s="89"/>
      <c r="F41" s="89"/>
      <c r="G41" s="89"/>
      <c r="H41" s="89"/>
      <c r="I41" s="89"/>
      <c r="J41" s="89"/>
      <c r="K41" s="90"/>
    </row>
    <row r="42" spans="1:11" ht="30" customHeight="1">
      <c r="A42" s="137" t="s">
        <v>586</v>
      </c>
      <c r="B42" s="196" t="s">
        <v>585</v>
      </c>
      <c r="C42" s="159" t="s">
        <v>255</v>
      </c>
      <c r="D42" s="195" t="s">
        <v>584</v>
      </c>
      <c r="E42" s="118" t="s">
        <v>547</v>
      </c>
      <c r="F42" s="190" t="s">
        <v>583</v>
      </c>
      <c r="G42" s="112">
        <v>247.428</v>
      </c>
      <c r="H42" s="112">
        <f>G42-((G42*$H$1)/100)</f>
        <v>247.428</v>
      </c>
      <c r="I42" s="190">
        <f>H42*12</f>
        <v>2969.136</v>
      </c>
      <c r="J42" s="194"/>
      <c r="K42" s="116">
        <f>H42*J42</f>
        <v>0</v>
      </c>
    </row>
    <row r="43" spans="1:11" ht="56.25" customHeight="1">
      <c r="A43" s="135"/>
      <c r="B43" s="193"/>
      <c r="C43" s="155"/>
      <c r="D43" s="192"/>
      <c r="E43" s="12" t="s">
        <v>578</v>
      </c>
      <c r="F43" s="185" t="s">
        <v>582</v>
      </c>
      <c r="G43" s="112">
        <v>1079.6760000000002</v>
      </c>
      <c r="H43" s="112">
        <f>G43-((G43*$H$1)/100)</f>
        <v>1079.6760000000002</v>
      </c>
      <c r="I43" s="185">
        <f>H43*4</f>
        <v>4318.7040000000006</v>
      </c>
      <c r="J43" s="191"/>
      <c r="K43" s="116">
        <f>H43*J43</f>
        <v>0</v>
      </c>
    </row>
    <row r="44" spans="1:11" ht="30" customHeight="1">
      <c r="A44" s="137" t="s">
        <v>581</v>
      </c>
      <c r="B44" s="166" t="s">
        <v>580</v>
      </c>
      <c r="C44" s="159" t="s">
        <v>255</v>
      </c>
      <c r="D44" s="129" t="s">
        <v>47</v>
      </c>
      <c r="E44" s="118" t="s">
        <v>547</v>
      </c>
      <c r="F44" s="190" t="s">
        <v>579</v>
      </c>
      <c r="G44" s="112">
        <v>174.636</v>
      </c>
      <c r="H44" s="112">
        <f>G44-((G44*$H$1)/100)</f>
        <v>174.636</v>
      </c>
      <c r="I44" s="118">
        <f>H44*12</f>
        <v>2095.6320000000001</v>
      </c>
      <c r="J44" s="117"/>
      <c r="K44" s="116">
        <f>H44*J44</f>
        <v>0</v>
      </c>
    </row>
    <row r="45" spans="1:11" ht="61.5" customHeight="1">
      <c r="A45" s="135"/>
      <c r="B45" s="155"/>
      <c r="C45" s="155"/>
      <c r="D45" s="85"/>
      <c r="E45" s="12" t="s">
        <v>578</v>
      </c>
      <c r="F45" s="185" t="s">
        <v>577</v>
      </c>
      <c r="G45" s="112">
        <v>777.27600000000007</v>
      </c>
      <c r="H45" s="112">
        <f>G45-((G45*$H$1)/100)</f>
        <v>777.27600000000007</v>
      </c>
      <c r="I45" s="12">
        <f>H45*4</f>
        <v>3109.1040000000003</v>
      </c>
      <c r="J45" s="111"/>
      <c r="K45" s="110">
        <f>H45*J45</f>
        <v>0</v>
      </c>
    </row>
    <row r="46" spans="1:11" ht="30" customHeight="1">
      <c r="A46" s="149" t="s">
        <v>576</v>
      </c>
      <c r="B46" s="159" t="s">
        <v>575</v>
      </c>
      <c r="C46" s="159" t="s">
        <v>255</v>
      </c>
      <c r="D46" s="84" t="s">
        <v>574</v>
      </c>
      <c r="E46" s="12" t="s">
        <v>547</v>
      </c>
      <c r="F46" s="185" t="s">
        <v>573</v>
      </c>
      <c r="G46" s="112">
        <v>180.48960000000002</v>
      </c>
      <c r="H46" s="112">
        <f>G46-((G46*$H$1)/100)</f>
        <v>180.48960000000002</v>
      </c>
      <c r="I46" s="12">
        <f>H46*12</f>
        <v>2165.8752000000004</v>
      </c>
      <c r="J46" s="111"/>
      <c r="K46" s="110">
        <f>H46*J46</f>
        <v>0</v>
      </c>
    </row>
    <row r="47" spans="1:11" ht="62.25" customHeight="1">
      <c r="A47" s="135"/>
      <c r="B47" s="155"/>
      <c r="C47" s="155"/>
      <c r="D47" s="85"/>
      <c r="E47" s="12" t="s">
        <v>355</v>
      </c>
      <c r="F47" s="185" t="s">
        <v>572</v>
      </c>
      <c r="G47" s="112">
        <v>801.05760000000009</v>
      </c>
      <c r="H47" s="112">
        <f>G47-((G47*$H$1)/100)</f>
        <v>801.05760000000009</v>
      </c>
      <c r="I47" s="12">
        <f>H47*4</f>
        <v>3204.2304000000004</v>
      </c>
      <c r="J47" s="111"/>
      <c r="K47" s="110">
        <f>H47*J47</f>
        <v>0</v>
      </c>
    </row>
    <row r="48" spans="1:11" ht="30" customHeight="1">
      <c r="A48" s="149" t="s">
        <v>571</v>
      </c>
      <c r="B48" s="145" t="s">
        <v>570</v>
      </c>
      <c r="C48" s="159" t="s">
        <v>255</v>
      </c>
      <c r="D48" s="84" t="s">
        <v>381</v>
      </c>
      <c r="E48" s="12" t="s">
        <v>547</v>
      </c>
      <c r="F48" s="185" t="s">
        <v>569</v>
      </c>
      <c r="G48" s="112">
        <v>96.57792000000002</v>
      </c>
      <c r="H48" s="112">
        <f>G48-((G48*$H$1)/100)</f>
        <v>96.57792000000002</v>
      </c>
      <c r="I48" s="12">
        <f>H48*12</f>
        <v>1158.9350400000003</v>
      </c>
      <c r="J48" s="111"/>
      <c r="K48" s="110">
        <f>H48*J48</f>
        <v>0</v>
      </c>
    </row>
    <row r="49" spans="1:11" ht="60" customHeight="1">
      <c r="A49" s="135"/>
      <c r="B49" s="141"/>
      <c r="C49" s="155"/>
      <c r="D49" s="85"/>
      <c r="E49" s="12" t="s">
        <v>355</v>
      </c>
      <c r="F49" s="185" t="s">
        <v>568</v>
      </c>
      <c r="G49" s="112">
        <v>460.35</v>
      </c>
      <c r="H49" s="112">
        <f>G49-((G49*$H$1)/100)</f>
        <v>460.35</v>
      </c>
      <c r="I49" s="12">
        <f>H49*4</f>
        <v>1841.4</v>
      </c>
      <c r="J49" s="111"/>
      <c r="K49" s="110">
        <f>H49*J49</f>
        <v>0</v>
      </c>
    </row>
    <row r="50" spans="1:11" ht="30" customHeight="1">
      <c r="A50" s="149" t="s">
        <v>567</v>
      </c>
      <c r="B50" s="159" t="s">
        <v>566</v>
      </c>
      <c r="C50" s="159" t="s">
        <v>255</v>
      </c>
      <c r="D50" s="84" t="s">
        <v>565</v>
      </c>
      <c r="E50" s="12" t="s">
        <v>564</v>
      </c>
      <c r="F50" s="185" t="s">
        <v>563</v>
      </c>
      <c r="G50" s="112">
        <v>184.75560000000002</v>
      </c>
      <c r="H50" s="112">
        <f>G50-((G50*$H$1)/100)</f>
        <v>184.75560000000002</v>
      </c>
      <c r="I50" s="12">
        <f>H50*12</f>
        <v>2217.0672000000004</v>
      </c>
      <c r="J50" s="111"/>
      <c r="K50" s="110">
        <f>H50*J50</f>
        <v>0</v>
      </c>
    </row>
    <row r="51" spans="1:11" ht="61.5" customHeight="1">
      <c r="A51" s="135"/>
      <c r="B51" s="155"/>
      <c r="C51" s="155"/>
      <c r="D51" s="85"/>
      <c r="E51" s="12" t="s">
        <v>355</v>
      </c>
      <c r="F51" s="185" t="s">
        <v>562</v>
      </c>
      <c r="G51" s="112">
        <v>783.23760000000004</v>
      </c>
      <c r="H51" s="112">
        <f>G51-((G51*$H$1)/100)</f>
        <v>783.23760000000004</v>
      </c>
      <c r="I51" s="12">
        <f>H51*4</f>
        <v>3132.9504000000002</v>
      </c>
      <c r="J51" s="111"/>
      <c r="K51" s="110">
        <f>H51*J51</f>
        <v>0</v>
      </c>
    </row>
    <row r="52" spans="1:11" ht="120.75" customHeight="1">
      <c r="A52" s="20" t="s">
        <v>561</v>
      </c>
      <c r="B52" s="146" t="s">
        <v>560</v>
      </c>
      <c r="C52" s="146" t="s">
        <v>255</v>
      </c>
      <c r="D52" s="21" t="s">
        <v>386</v>
      </c>
      <c r="E52" s="12" t="s">
        <v>355</v>
      </c>
      <c r="F52" s="185" t="s">
        <v>559</v>
      </c>
      <c r="G52" s="112">
        <v>785.22479999999996</v>
      </c>
      <c r="H52" s="112">
        <f>G52-((G52*$H$1)/100)</f>
        <v>785.22479999999996</v>
      </c>
      <c r="I52" s="12">
        <f>H52*4</f>
        <v>3140.8991999999998</v>
      </c>
      <c r="J52" s="111"/>
      <c r="K52" s="110">
        <f>H52*J52</f>
        <v>0</v>
      </c>
    </row>
    <row r="53" spans="1:11" ht="30" customHeight="1">
      <c r="A53" s="189" t="s">
        <v>558</v>
      </c>
      <c r="B53" s="127" t="s">
        <v>557</v>
      </c>
      <c r="C53" s="127" t="s">
        <v>255</v>
      </c>
      <c r="D53" s="188" t="s">
        <v>556</v>
      </c>
      <c r="E53" s="12" t="s">
        <v>547</v>
      </c>
      <c r="F53" s="185" t="s">
        <v>555</v>
      </c>
      <c r="G53" s="112">
        <v>149.6448</v>
      </c>
      <c r="H53" s="112">
        <f>G53-((G53*$H$1)/100)</f>
        <v>149.6448</v>
      </c>
      <c r="I53" s="12">
        <f>H53*12</f>
        <v>1795.7375999999999</v>
      </c>
      <c r="J53" s="111"/>
      <c r="K53" s="110">
        <f>H53*J53</f>
        <v>0</v>
      </c>
    </row>
    <row r="54" spans="1:11" ht="76.5" customHeight="1">
      <c r="A54" s="187"/>
      <c r="B54" s="124"/>
      <c r="C54" s="124"/>
      <c r="D54" s="186"/>
      <c r="E54" s="12" t="s">
        <v>355</v>
      </c>
      <c r="F54" s="185" t="s">
        <v>554</v>
      </c>
      <c r="G54" s="112">
        <v>733.36320000000001</v>
      </c>
      <c r="H54" s="112">
        <f>G54-((G54*$H$1)/100)</f>
        <v>733.36320000000001</v>
      </c>
      <c r="I54" s="12">
        <f>H54*4</f>
        <v>2933.4528</v>
      </c>
      <c r="J54" s="111"/>
      <c r="K54" s="110">
        <f>H54*J54</f>
        <v>0</v>
      </c>
    </row>
    <row r="55" spans="1:11" ht="30" customHeight="1">
      <c r="A55" s="149" t="s">
        <v>553</v>
      </c>
      <c r="B55" s="145" t="s">
        <v>552</v>
      </c>
      <c r="C55" s="127" t="s">
        <v>255</v>
      </c>
      <c r="D55" s="84" t="s">
        <v>381</v>
      </c>
      <c r="E55" s="12" t="s">
        <v>547</v>
      </c>
      <c r="F55" s="185" t="s">
        <v>551</v>
      </c>
      <c r="G55" s="112">
        <v>209.25</v>
      </c>
      <c r="H55" s="112">
        <f>G55-((G55*$H$1)/100)</f>
        <v>209.25</v>
      </c>
      <c r="I55" s="12">
        <f>H55*12</f>
        <v>2511</v>
      </c>
      <c r="J55" s="111"/>
      <c r="K55" s="110">
        <f>H55*J55</f>
        <v>0</v>
      </c>
    </row>
    <row r="56" spans="1:11" ht="41.25" customHeight="1">
      <c r="A56" s="135"/>
      <c r="B56" s="141"/>
      <c r="C56" s="124"/>
      <c r="D56" s="85"/>
      <c r="E56" s="12" t="s">
        <v>355</v>
      </c>
      <c r="F56" s="185" t="s">
        <v>550</v>
      </c>
      <c r="G56" s="112">
        <v>894.76920000000007</v>
      </c>
      <c r="H56" s="112">
        <f>G56-((G56*$H$1)/100)</f>
        <v>894.76920000000007</v>
      </c>
      <c r="I56" s="12">
        <f>H56*4</f>
        <v>3579.0768000000003</v>
      </c>
      <c r="J56" s="111"/>
      <c r="K56" s="110">
        <f>H56*J56</f>
        <v>0</v>
      </c>
    </row>
    <row r="57" spans="1:11" ht="30" customHeight="1">
      <c r="A57" s="149" t="s">
        <v>549</v>
      </c>
      <c r="B57" s="145" t="s">
        <v>548</v>
      </c>
      <c r="C57" s="127" t="s">
        <v>255</v>
      </c>
      <c r="D57" s="84" t="s">
        <v>386</v>
      </c>
      <c r="E57" s="12" t="s">
        <v>547</v>
      </c>
      <c r="F57" s="185" t="s">
        <v>546</v>
      </c>
      <c r="G57" s="112">
        <v>194.75640000000001</v>
      </c>
      <c r="H57" s="112">
        <f>G57-((G57*$H$1)/100)</f>
        <v>194.75640000000001</v>
      </c>
      <c r="I57" s="12">
        <f>H57*12</f>
        <v>2337.0768000000003</v>
      </c>
      <c r="J57" s="111"/>
      <c r="K57" s="110">
        <f>H57*J57</f>
        <v>0</v>
      </c>
    </row>
    <row r="58" spans="1:11" ht="55.5" customHeight="1">
      <c r="A58" s="135"/>
      <c r="B58" s="141"/>
      <c r="C58" s="124"/>
      <c r="D58" s="85"/>
      <c r="E58" s="12" t="s">
        <v>355</v>
      </c>
      <c r="F58" s="185" t="s">
        <v>545</v>
      </c>
      <c r="G58" s="112">
        <v>823.26240000000007</v>
      </c>
      <c r="H58" s="112">
        <f>G58-((G58*$H$1)/100)</f>
        <v>823.26240000000007</v>
      </c>
      <c r="I58" s="12">
        <f>H58*4</f>
        <v>3293.0496000000003</v>
      </c>
      <c r="J58" s="111"/>
      <c r="K58" s="110">
        <f>H58*J58</f>
        <v>0</v>
      </c>
    </row>
    <row r="59" spans="1:11" ht="30" customHeight="1">
      <c r="A59" s="88" t="s">
        <v>544</v>
      </c>
      <c r="B59" s="89"/>
      <c r="C59" s="89"/>
      <c r="D59" s="89"/>
      <c r="E59" s="89"/>
      <c r="F59" s="89"/>
      <c r="G59" s="89"/>
      <c r="H59" s="89"/>
      <c r="I59" s="89"/>
      <c r="J59" s="89"/>
      <c r="K59" s="90"/>
    </row>
    <row r="60" spans="1:11" ht="30" customHeight="1">
      <c r="A60" s="178" t="s">
        <v>543</v>
      </c>
      <c r="B60" s="177" t="s">
        <v>542</v>
      </c>
      <c r="C60" s="145" t="s">
        <v>255</v>
      </c>
      <c r="D60" s="123" t="s">
        <v>479</v>
      </c>
      <c r="E60" s="12" t="s">
        <v>355</v>
      </c>
      <c r="F60" s="180" t="s">
        <v>541</v>
      </c>
      <c r="G60" s="112">
        <v>1217.769</v>
      </c>
      <c r="H60" s="112">
        <f>G60-((G60*$H$1)/100)</f>
        <v>1217.769</v>
      </c>
      <c r="I60" s="12">
        <f>H60*4</f>
        <v>4871.076</v>
      </c>
      <c r="J60" s="111"/>
      <c r="K60" s="110">
        <f>H60*J60</f>
        <v>0</v>
      </c>
    </row>
    <row r="61" spans="1:11" ht="175.5" customHeight="1">
      <c r="A61" s="178"/>
      <c r="B61" s="177"/>
      <c r="C61" s="141"/>
      <c r="D61" s="123"/>
      <c r="E61" s="12" t="s">
        <v>502</v>
      </c>
      <c r="F61" s="180" t="s">
        <v>540</v>
      </c>
      <c r="G61" s="112">
        <v>2386.8285000000001</v>
      </c>
      <c r="H61" s="112">
        <f>G61-((G61*$H$1)/100)</f>
        <v>2386.8285000000001</v>
      </c>
      <c r="I61" s="12"/>
      <c r="J61" s="111"/>
      <c r="K61" s="110">
        <f>H61*J61</f>
        <v>0</v>
      </c>
    </row>
    <row r="62" spans="1:11" ht="30" customHeight="1">
      <c r="A62" s="178" t="s">
        <v>539</v>
      </c>
      <c r="B62" s="184" t="s">
        <v>538</v>
      </c>
      <c r="C62" s="145" t="s">
        <v>255</v>
      </c>
      <c r="D62" s="123" t="s">
        <v>334</v>
      </c>
      <c r="E62" s="12" t="s">
        <v>355</v>
      </c>
      <c r="F62" s="180" t="s">
        <v>537</v>
      </c>
      <c r="G62" s="112">
        <v>1847.9685000000002</v>
      </c>
      <c r="H62" s="112">
        <f>G62-((G62*$H$1)/100)</f>
        <v>1847.9685000000002</v>
      </c>
      <c r="I62" s="12">
        <f>H62*4</f>
        <v>7391.8740000000007</v>
      </c>
      <c r="J62" s="111"/>
      <c r="K62" s="110">
        <f>H62*J62</f>
        <v>0</v>
      </c>
    </row>
    <row r="63" spans="1:11" ht="110.25" customHeight="1">
      <c r="A63" s="178"/>
      <c r="B63" s="184"/>
      <c r="C63" s="141"/>
      <c r="D63" s="123"/>
      <c r="E63" s="12" t="s">
        <v>502</v>
      </c>
      <c r="F63" s="180" t="s">
        <v>536</v>
      </c>
      <c r="G63" s="112">
        <v>3622.0170000000003</v>
      </c>
      <c r="H63" s="112">
        <f>G63-((G63*$H$1)/100)</f>
        <v>3622.0170000000003</v>
      </c>
      <c r="I63" s="12"/>
      <c r="J63" s="111"/>
      <c r="K63" s="110">
        <f>H63*J63</f>
        <v>0</v>
      </c>
    </row>
    <row r="64" spans="1:11" ht="30" customHeight="1">
      <c r="A64" s="178" t="s">
        <v>535</v>
      </c>
      <c r="B64" s="184" t="s">
        <v>534</v>
      </c>
      <c r="C64" s="145" t="s">
        <v>255</v>
      </c>
      <c r="D64" s="123" t="s">
        <v>334</v>
      </c>
      <c r="E64" s="12" t="s">
        <v>355</v>
      </c>
      <c r="F64" s="180" t="s">
        <v>533</v>
      </c>
      <c r="G64" s="112">
        <v>1970.4825000000001</v>
      </c>
      <c r="H64" s="112">
        <f>G64-((G64*$H$1)/100)</f>
        <v>1970.4825000000001</v>
      </c>
      <c r="I64" s="12">
        <f>H64*4</f>
        <v>7881.93</v>
      </c>
      <c r="J64" s="111"/>
      <c r="K64" s="110">
        <f>H64*J64</f>
        <v>0</v>
      </c>
    </row>
    <row r="65" spans="1:11" ht="163.5" customHeight="1">
      <c r="A65" s="178"/>
      <c r="B65" s="184"/>
      <c r="C65" s="141"/>
      <c r="D65" s="123"/>
      <c r="E65" s="12" t="s">
        <v>502</v>
      </c>
      <c r="F65" s="180" t="s">
        <v>532</v>
      </c>
      <c r="G65" s="112">
        <v>3862.1415000000002</v>
      </c>
      <c r="H65" s="112">
        <f>G65-((G65*$H$1)/100)</f>
        <v>3862.1415000000002</v>
      </c>
      <c r="I65" s="12"/>
      <c r="J65" s="111"/>
      <c r="K65" s="110">
        <f>H65*J65</f>
        <v>0</v>
      </c>
    </row>
    <row r="66" spans="1:11" ht="30" customHeight="1">
      <c r="A66" s="178" t="s">
        <v>531</v>
      </c>
      <c r="B66" s="184" t="s">
        <v>530</v>
      </c>
      <c r="C66" s="145" t="s">
        <v>255</v>
      </c>
      <c r="D66" s="123" t="s">
        <v>334</v>
      </c>
      <c r="E66" s="12" t="s">
        <v>355</v>
      </c>
      <c r="F66" s="180" t="s">
        <v>529</v>
      </c>
      <c r="G66" s="112">
        <v>2592.3450000000003</v>
      </c>
      <c r="H66" s="112">
        <f>G66-((G66*$H$1)/100)</f>
        <v>2592.3450000000003</v>
      </c>
      <c r="I66" s="12">
        <f>H66*4</f>
        <v>10369.380000000001</v>
      </c>
      <c r="J66" s="111"/>
      <c r="K66" s="110">
        <f>H66*J66</f>
        <v>0</v>
      </c>
    </row>
    <row r="67" spans="1:11" ht="162.75" customHeight="1">
      <c r="A67" s="178"/>
      <c r="B67" s="184"/>
      <c r="C67" s="141"/>
      <c r="D67" s="123"/>
      <c r="E67" s="12" t="s">
        <v>502</v>
      </c>
      <c r="F67" s="180" t="s">
        <v>528</v>
      </c>
      <c r="G67" s="112">
        <v>5080.9920000000002</v>
      </c>
      <c r="H67" s="112">
        <f>G67-((G67*$H$1)/100)</f>
        <v>5080.9920000000002</v>
      </c>
      <c r="I67" s="12"/>
      <c r="J67" s="111"/>
      <c r="K67" s="110">
        <f>H67*J67</f>
        <v>0</v>
      </c>
    </row>
    <row r="68" spans="1:11" ht="30" customHeight="1">
      <c r="A68" s="178" t="s">
        <v>527</v>
      </c>
      <c r="B68" s="184" t="s">
        <v>526</v>
      </c>
      <c r="C68" s="145" t="s">
        <v>255</v>
      </c>
      <c r="D68" s="123" t="s">
        <v>334</v>
      </c>
      <c r="E68" s="12" t="s">
        <v>355</v>
      </c>
      <c r="F68" s="180" t="s">
        <v>525</v>
      </c>
      <c r="G68" s="112">
        <v>1969.6950000000002</v>
      </c>
      <c r="H68" s="112">
        <f>G68-((G68*$H$1)/100)</f>
        <v>1969.6950000000002</v>
      </c>
      <c r="I68" s="12">
        <f>H68*4</f>
        <v>7878.7800000000007</v>
      </c>
      <c r="J68" s="111"/>
      <c r="K68" s="110">
        <f>H68*J68</f>
        <v>0</v>
      </c>
    </row>
    <row r="69" spans="1:11" ht="129" customHeight="1">
      <c r="A69" s="178"/>
      <c r="B69" s="184"/>
      <c r="C69" s="141"/>
      <c r="D69" s="123"/>
      <c r="E69" s="12" t="s">
        <v>502</v>
      </c>
      <c r="F69" s="180" t="s">
        <v>524</v>
      </c>
      <c r="G69" s="112">
        <v>3860.5980000000004</v>
      </c>
      <c r="H69" s="112">
        <f>G69-((G69*$H$1)/100)</f>
        <v>3860.5980000000004</v>
      </c>
      <c r="I69" s="12"/>
      <c r="J69" s="111"/>
      <c r="K69" s="110">
        <f>H69*J69</f>
        <v>0</v>
      </c>
    </row>
    <row r="70" spans="1:11" ht="30" customHeight="1">
      <c r="A70" s="88" t="s">
        <v>523</v>
      </c>
      <c r="B70" s="89"/>
      <c r="C70" s="89"/>
      <c r="D70" s="89"/>
      <c r="E70" s="89"/>
      <c r="F70" s="89"/>
      <c r="G70" s="89"/>
      <c r="H70" s="89"/>
      <c r="I70" s="89"/>
      <c r="J70" s="89"/>
      <c r="K70" s="90"/>
    </row>
    <row r="71" spans="1:11" ht="30" customHeight="1">
      <c r="A71" s="149" t="s">
        <v>522</v>
      </c>
      <c r="B71" s="145" t="s">
        <v>521</v>
      </c>
      <c r="C71" s="145" t="s">
        <v>255</v>
      </c>
      <c r="D71" s="84" t="s">
        <v>504</v>
      </c>
      <c r="E71" s="12" t="s">
        <v>355</v>
      </c>
      <c r="F71" s="180" t="s">
        <v>520</v>
      </c>
      <c r="G71" s="112">
        <v>1994.8950000000002</v>
      </c>
      <c r="H71" s="112">
        <f>G71-((G71*$H$1)/100)</f>
        <v>1994.8950000000002</v>
      </c>
      <c r="I71" s="12">
        <f>H71*4</f>
        <v>7979.5800000000008</v>
      </c>
      <c r="J71" s="111"/>
      <c r="K71" s="110">
        <f>H71*J71</f>
        <v>0</v>
      </c>
    </row>
    <row r="72" spans="1:11" ht="126.75" customHeight="1">
      <c r="A72" s="135"/>
      <c r="B72" s="141"/>
      <c r="C72" s="141"/>
      <c r="D72" s="85"/>
      <c r="E72" s="12" t="s">
        <v>502</v>
      </c>
      <c r="F72" s="180" t="s">
        <v>519</v>
      </c>
      <c r="G72" s="112">
        <v>3737.7900000000004</v>
      </c>
      <c r="H72" s="112">
        <f>G72-((G72*$H$1)/100)</f>
        <v>3737.7900000000004</v>
      </c>
      <c r="I72" s="181"/>
      <c r="J72" s="111"/>
      <c r="K72" s="110">
        <f>H72*J72</f>
        <v>0</v>
      </c>
    </row>
    <row r="73" spans="1:11" ht="30" customHeight="1">
      <c r="A73" s="149" t="s">
        <v>518</v>
      </c>
      <c r="B73" s="145" t="s">
        <v>517</v>
      </c>
      <c r="C73" s="145" t="s">
        <v>255</v>
      </c>
      <c r="D73" s="84" t="s">
        <v>504</v>
      </c>
      <c r="E73" s="12" t="s">
        <v>355</v>
      </c>
      <c r="F73" s="180" t="s">
        <v>516</v>
      </c>
      <c r="G73" s="112">
        <v>2834.4749999999999</v>
      </c>
      <c r="H73" s="112">
        <f>G73-((G73*$H$1)/100)</f>
        <v>2834.4749999999999</v>
      </c>
      <c r="I73" s="12">
        <f>H73*4</f>
        <v>11337.9</v>
      </c>
      <c r="J73" s="111"/>
      <c r="K73" s="110">
        <f>H73*J73</f>
        <v>0</v>
      </c>
    </row>
    <row r="74" spans="1:11" ht="126.75" customHeight="1">
      <c r="A74" s="135"/>
      <c r="B74" s="141"/>
      <c r="C74" s="141"/>
      <c r="D74" s="85"/>
      <c r="E74" s="12" t="s">
        <v>502</v>
      </c>
      <c r="F74" s="180" t="s">
        <v>515</v>
      </c>
      <c r="G74" s="112">
        <v>5564.6850000000004</v>
      </c>
      <c r="H74" s="112">
        <f>G74-((G74*$H$1)/100)</f>
        <v>5564.6850000000004</v>
      </c>
      <c r="I74" s="181"/>
      <c r="J74" s="111"/>
      <c r="K74" s="110">
        <f>H74*J74</f>
        <v>0</v>
      </c>
    </row>
    <row r="75" spans="1:11" ht="30" customHeight="1">
      <c r="A75" s="149" t="s">
        <v>514</v>
      </c>
      <c r="B75" s="145" t="s">
        <v>513</v>
      </c>
      <c r="C75" s="145" t="s">
        <v>255</v>
      </c>
      <c r="D75" s="84" t="s">
        <v>504</v>
      </c>
      <c r="E75" s="12" t="s">
        <v>355</v>
      </c>
      <c r="F75" s="180" t="s">
        <v>512</v>
      </c>
      <c r="G75" s="112">
        <v>2032.5375000000001</v>
      </c>
      <c r="H75" s="112">
        <f>G75-((G75*$H$1)/100)</f>
        <v>2032.5375000000001</v>
      </c>
      <c r="I75" s="12">
        <f>H75*4</f>
        <v>8130.1500000000005</v>
      </c>
      <c r="J75" s="111"/>
      <c r="K75" s="110">
        <f>H75*J75</f>
        <v>0</v>
      </c>
    </row>
    <row r="76" spans="1:11" ht="144" customHeight="1">
      <c r="A76" s="135"/>
      <c r="B76" s="141"/>
      <c r="C76" s="141"/>
      <c r="D76" s="85"/>
      <c r="E76" s="12" t="s">
        <v>502</v>
      </c>
      <c r="F76" s="180" t="s">
        <v>511</v>
      </c>
      <c r="G76" s="112">
        <v>3983.7735000000002</v>
      </c>
      <c r="H76" s="112">
        <f>G76-((G76*$H$1)/100)</f>
        <v>3983.7735000000002</v>
      </c>
      <c r="I76" s="181"/>
      <c r="J76" s="111"/>
      <c r="K76" s="110">
        <f>H76*J76</f>
        <v>0</v>
      </c>
    </row>
    <row r="77" spans="1:11" ht="30" customHeight="1">
      <c r="A77" s="149" t="s">
        <v>510</v>
      </c>
      <c r="B77" s="145" t="s">
        <v>509</v>
      </c>
      <c r="C77" s="145" t="s">
        <v>255</v>
      </c>
      <c r="D77" s="84" t="s">
        <v>504</v>
      </c>
      <c r="E77" s="12" t="s">
        <v>355</v>
      </c>
      <c r="F77" s="180" t="s">
        <v>508</v>
      </c>
      <c r="G77" s="112">
        <v>3460.6740000000004</v>
      </c>
      <c r="H77" s="112">
        <f>G77-((G77*$H$1)/100)</f>
        <v>3460.6740000000004</v>
      </c>
      <c r="I77" s="12">
        <f>H77*4</f>
        <v>13842.696000000002</v>
      </c>
      <c r="J77" s="111"/>
      <c r="K77" s="110">
        <f>H77*J77</f>
        <v>0</v>
      </c>
    </row>
    <row r="78" spans="1:11" ht="126" customHeight="1">
      <c r="A78" s="135"/>
      <c r="B78" s="141"/>
      <c r="C78" s="141"/>
      <c r="D78" s="85"/>
      <c r="E78" s="12" t="s">
        <v>502</v>
      </c>
      <c r="F78" s="180" t="s">
        <v>507</v>
      </c>
      <c r="G78" s="112">
        <v>6782.8949999999995</v>
      </c>
      <c r="H78" s="112">
        <f>G78-((G78*$H$1)/100)</f>
        <v>6782.8949999999995</v>
      </c>
      <c r="I78" s="181"/>
      <c r="J78" s="111"/>
      <c r="K78" s="110">
        <f>H78*J78</f>
        <v>0</v>
      </c>
    </row>
    <row r="79" spans="1:11" ht="30" customHeight="1">
      <c r="A79" s="149" t="s">
        <v>506</v>
      </c>
      <c r="B79" s="183" t="s">
        <v>505</v>
      </c>
      <c r="C79" s="145" t="s">
        <v>255</v>
      </c>
      <c r="D79" s="84" t="s">
        <v>504</v>
      </c>
      <c r="E79" s="12" t="s">
        <v>355</v>
      </c>
      <c r="F79" s="180" t="s">
        <v>503</v>
      </c>
      <c r="G79" s="112">
        <v>1784.5274999999999</v>
      </c>
      <c r="H79" s="112">
        <f>G79-((G79*$H$1)/100)</f>
        <v>1784.5274999999999</v>
      </c>
      <c r="I79" s="12">
        <f>H79*4</f>
        <v>7138.11</v>
      </c>
      <c r="J79" s="111"/>
      <c r="K79" s="110">
        <f>H79*J79</f>
        <v>0</v>
      </c>
    </row>
    <row r="80" spans="1:11" ht="197.25" customHeight="1">
      <c r="A80" s="135"/>
      <c r="B80" s="182"/>
      <c r="C80" s="141"/>
      <c r="D80" s="85"/>
      <c r="E80" s="12" t="s">
        <v>502</v>
      </c>
      <c r="F80" s="180" t="s">
        <v>501</v>
      </c>
      <c r="G80" s="112">
        <v>3497.7495000000004</v>
      </c>
      <c r="H80" s="112">
        <f>G80-((G80*$H$1)/100)</f>
        <v>3497.7495000000004</v>
      </c>
      <c r="I80" s="181"/>
      <c r="J80" s="111"/>
      <c r="K80" s="110">
        <f>H80*J80</f>
        <v>0</v>
      </c>
    </row>
    <row r="81" spans="1:11" ht="86.25" customHeight="1">
      <c r="A81" s="20" t="s">
        <v>500</v>
      </c>
      <c r="B81" s="146" t="s">
        <v>499</v>
      </c>
      <c r="C81" s="146" t="s">
        <v>255</v>
      </c>
      <c r="D81" s="21" t="s">
        <v>386</v>
      </c>
      <c r="E81" s="12" t="s">
        <v>355</v>
      </c>
      <c r="F81" s="180" t="s">
        <v>498</v>
      </c>
      <c r="G81" s="112">
        <v>818.29650000000004</v>
      </c>
      <c r="H81" s="112">
        <f>G81-((G81*$H$1)/100)</f>
        <v>818.29650000000004</v>
      </c>
      <c r="I81" s="12">
        <f>H81*4</f>
        <v>3273.1860000000001</v>
      </c>
      <c r="J81" s="111"/>
      <c r="K81" s="110">
        <f>H81*J81</f>
        <v>0</v>
      </c>
    </row>
    <row r="82" spans="1:11" ht="122.25" customHeight="1">
      <c r="A82" s="20" t="s">
        <v>497</v>
      </c>
      <c r="B82" s="146" t="s">
        <v>496</v>
      </c>
      <c r="C82" s="146" t="s">
        <v>255</v>
      </c>
      <c r="D82" s="21" t="s">
        <v>47</v>
      </c>
      <c r="E82" s="12" t="s">
        <v>355</v>
      </c>
      <c r="F82" s="180" t="s">
        <v>495</v>
      </c>
      <c r="G82" s="112">
        <v>997.54200000000003</v>
      </c>
      <c r="H82" s="112">
        <f>G82-((G82*$H$1)/100)</f>
        <v>997.54200000000003</v>
      </c>
      <c r="I82" s="12">
        <f>H82*4</f>
        <v>3990.1680000000001</v>
      </c>
      <c r="J82" s="111"/>
      <c r="K82" s="110">
        <f>H82*J82</f>
        <v>0</v>
      </c>
    </row>
    <row r="83" spans="1:11" ht="30" customHeight="1">
      <c r="A83" s="138" t="s">
        <v>494</v>
      </c>
      <c r="B83" s="138"/>
      <c r="C83" s="138"/>
      <c r="D83" s="138"/>
      <c r="E83" s="138"/>
      <c r="F83" s="138"/>
      <c r="G83" s="138"/>
      <c r="H83" s="138"/>
      <c r="I83" s="138"/>
      <c r="J83" s="138"/>
      <c r="K83" s="138"/>
    </row>
    <row r="84" spans="1:11" ht="105" customHeight="1">
      <c r="A84" s="20" t="s">
        <v>493</v>
      </c>
      <c r="B84" s="179" t="s">
        <v>492</v>
      </c>
      <c r="C84" s="146" t="s">
        <v>255</v>
      </c>
      <c r="D84" s="21" t="s">
        <v>17</v>
      </c>
      <c r="E84" s="12" t="s">
        <v>346</v>
      </c>
      <c r="F84" s="112" t="s">
        <v>491</v>
      </c>
      <c r="G84" s="112">
        <v>243.82080000000002</v>
      </c>
      <c r="H84" s="112">
        <f>G84-((G84*$H$1)/100)</f>
        <v>243.82080000000002</v>
      </c>
      <c r="I84" s="112">
        <f>H84*12</f>
        <v>2925.8496000000005</v>
      </c>
      <c r="J84" s="144"/>
      <c r="K84" s="110">
        <f>H84*J84</f>
        <v>0</v>
      </c>
    </row>
    <row r="85" spans="1:11" ht="30" customHeight="1">
      <c r="A85" s="137" t="s">
        <v>490</v>
      </c>
      <c r="B85" s="176" t="s">
        <v>489</v>
      </c>
      <c r="C85" s="145" t="s">
        <v>255</v>
      </c>
      <c r="D85" s="129" t="s">
        <v>381</v>
      </c>
      <c r="E85" s="118" t="s">
        <v>346</v>
      </c>
      <c r="F85" s="150" t="s">
        <v>488</v>
      </c>
      <c r="G85" s="112">
        <v>175.21920000000003</v>
      </c>
      <c r="H85" s="112">
        <f>G85-((G85*$H$1)/100)</f>
        <v>175.21920000000003</v>
      </c>
      <c r="I85" s="150">
        <f>H85*12</f>
        <v>2102.6304000000005</v>
      </c>
      <c r="J85" s="147"/>
      <c r="K85" s="116">
        <f>H85*J85</f>
        <v>0</v>
      </c>
    </row>
    <row r="86" spans="1:11" ht="57.75" customHeight="1">
      <c r="A86" s="135"/>
      <c r="B86" s="141"/>
      <c r="C86" s="141"/>
      <c r="D86" s="85"/>
      <c r="E86" s="12" t="s">
        <v>155</v>
      </c>
      <c r="F86" s="112" t="s">
        <v>487</v>
      </c>
      <c r="G86" s="112">
        <v>738.3528</v>
      </c>
      <c r="H86" s="112">
        <f>G86-((G86*$H$1)/100)</f>
        <v>738.3528</v>
      </c>
      <c r="I86" s="112">
        <f>H86*4</f>
        <v>2953.4112</v>
      </c>
      <c r="J86" s="144"/>
      <c r="K86" s="110">
        <f>H86*J86</f>
        <v>0</v>
      </c>
    </row>
    <row r="87" spans="1:11" ht="30" customHeight="1">
      <c r="A87" s="149" t="s">
        <v>486</v>
      </c>
      <c r="B87" s="145" t="s">
        <v>485</v>
      </c>
      <c r="C87" s="145" t="s">
        <v>255</v>
      </c>
      <c r="D87" s="21" t="s">
        <v>484</v>
      </c>
      <c r="E87" s="12" t="s">
        <v>139</v>
      </c>
      <c r="F87" s="112" t="s">
        <v>483</v>
      </c>
      <c r="G87" s="112">
        <v>145.27080000000001</v>
      </c>
      <c r="H87" s="112">
        <f>G87-((G87*$H$1)/100)</f>
        <v>145.27080000000001</v>
      </c>
      <c r="I87" s="112">
        <f>H87*12</f>
        <v>1743.2496000000001</v>
      </c>
      <c r="J87" s="144"/>
      <c r="K87" s="110">
        <f>H87*J87</f>
        <v>0</v>
      </c>
    </row>
    <row r="88" spans="1:11" ht="56.25" customHeight="1">
      <c r="A88" s="135"/>
      <c r="B88" s="141"/>
      <c r="C88" s="141"/>
      <c r="D88" s="21" t="s">
        <v>334</v>
      </c>
      <c r="E88" s="12" t="s">
        <v>155</v>
      </c>
      <c r="F88" s="112" t="s">
        <v>482</v>
      </c>
      <c r="G88" s="112">
        <v>702.08640000000014</v>
      </c>
      <c r="H88" s="112">
        <f>G88-((G88*$H$1)/100)</f>
        <v>702.08640000000014</v>
      </c>
      <c r="I88" s="112">
        <f>H88*4</f>
        <v>2808.3456000000006</v>
      </c>
      <c r="J88" s="144"/>
      <c r="K88" s="110">
        <f>H88*J88</f>
        <v>0</v>
      </c>
    </row>
    <row r="89" spans="1:11" ht="30" customHeight="1">
      <c r="A89" s="149" t="s">
        <v>481</v>
      </c>
      <c r="B89" s="145" t="s">
        <v>480</v>
      </c>
      <c r="C89" s="145" t="s">
        <v>255</v>
      </c>
      <c r="D89" s="84" t="s">
        <v>479</v>
      </c>
      <c r="E89" s="12" t="s">
        <v>346</v>
      </c>
      <c r="F89" s="112" t="s">
        <v>478</v>
      </c>
      <c r="G89" s="112">
        <v>160.25040000000001</v>
      </c>
      <c r="H89" s="112">
        <f>G89-((G89*$H$1)/100)</f>
        <v>160.25040000000001</v>
      </c>
      <c r="I89" s="112">
        <f>H89*12</f>
        <v>1923.0048000000002</v>
      </c>
      <c r="J89" s="144"/>
      <c r="K89" s="110">
        <f>H89*J89</f>
        <v>0</v>
      </c>
    </row>
    <row r="90" spans="1:11" ht="56.25" customHeight="1">
      <c r="A90" s="135"/>
      <c r="B90" s="141"/>
      <c r="C90" s="141"/>
      <c r="D90" s="85"/>
      <c r="E90" s="12" t="s">
        <v>155</v>
      </c>
      <c r="F90" s="112" t="s">
        <v>477</v>
      </c>
      <c r="G90" s="112">
        <v>739.54079999999999</v>
      </c>
      <c r="H90" s="112">
        <f>G90-((G90*$H$1)/100)</f>
        <v>739.54079999999999</v>
      </c>
      <c r="I90" s="112">
        <f>H90*4</f>
        <v>2958.1632</v>
      </c>
      <c r="J90" s="144"/>
      <c r="K90" s="110">
        <f>H90*J90</f>
        <v>0</v>
      </c>
    </row>
    <row r="91" spans="1:11" ht="30" customHeight="1">
      <c r="A91" s="149" t="s">
        <v>476</v>
      </c>
      <c r="B91" s="145" t="s">
        <v>475</v>
      </c>
      <c r="C91" s="145" t="s">
        <v>255</v>
      </c>
      <c r="D91" s="84" t="s">
        <v>107</v>
      </c>
      <c r="E91" s="12" t="s">
        <v>346</v>
      </c>
      <c r="F91" s="112" t="s">
        <v>474</v>
      </c>
      <c r="G91" s="112">
        <v>155.78892000000002</v>
      </c>
      <c r="H91" s="112">
        <f>G91-((G91*$H$1)/100)</f>
        <v>155.78892000000002</v>
      </c>
      <c r="I91" s="112">
        <f>H91*12</f>
        <v>1869.4670400000002</v>
      </c>
      <c r="J91" s="144"/>
      <c r="K91" s="110">
        <f>H91*J91</f>
        <v>0</v>
      </c>
    </row>
    <row r="92" spans="1:11" ht="57.75" customHeight="1">
      <c r="A92" s="135"/>
      <c r="B92" s="141"/>
      <c r="C92" s="141"/>
      <c r="D92" s="85"/>
      <c r="E92" s="12" t="s">
        <v>155</v>
      </c>
      <c r="F92" s="112" t="s">
        <v>473</v>
      </c>
      <c r="G92" s="112">
        <v>669.49200000000008</v>
      </c>
      <c r="H92" s="112">
        <f>G92-((G92*$H$1)/100)</f>
        <v>669.49200000000008</v>
      </c>
      <c r="I92" s="112">
        <f>H92*4</f>
        <v>2677.9680000000003</v>
      </c>
      <c r="J92" s="144"/>
      <c r="K92" s="110">
        <f>H92*J92</f>
        <v>0</v>
      </c>
    </row>
    <row r="93" spans="1:11" ht="30" customHeight="1">
      <c r="A93" s="178" t="s">
        <v>472</v>
      </c>
      <c r="B93" s="177" t="s">
        <v>471</v>
      </c>
      <c r="C93" s="145" t="s">
        <v>255</v>
      </c>
      <c r="D93" s="84" t="s">
        <v>107</v>
      </c>
      <c r="E93" s="12" t="s">
        <v>139</v>
      </c>
      <c r="F93" s="112" t="s">
        <v>470</v>
      </c>
      <c r="G93" s="112">
        <v>235.06200000000001</v>
      </c>
      <c r="H93" s="112">
        <f>G93-((G93*$H$1)/100)</f>
        <v>235.06200000000001</v>
      </c>
      <c r="I93" s="112">
        <f>H93*12</f>
        <v>2820.7440000000001</v>
      </c>
      <c r="J93" s="144"/>
      <c r="K93" s="110">
        <f>H93*J93</f>
        <v>0</v>
      </c>
    </row>
    <row r="94" spans="1:11" ht="72.75" customHeight="1">
      <c r="A94" s="178"/>
      <c r="B94" s="177"/>
      <c r="C94" s="141"/>
      <c r="D94" s="85"/>
      <c r="E94" s="12" t="s">
        <v>155</v>
      </c>
      <c r="F94" s="112" t="s">
        <v>470</v>
      </c>
      <c r="G94" s="112">
        <v>827.17200000000003</v>
      </c>
      <c r="H94" s="112">
        <f>G94-((G94*$H$1)/100)</f>
        <v>827.17200000000003</v>
      </c>
      <c r="I94" s="112">
        <f>H94*4</f>
        <v>3308.6880000000001</v>
      </c>
      <c r="J94" s="144"/>
      <c r="K94" s="110">
        <f>H94*J94</f>
        <v>0</v>
      </c>
    </row>
    <row r="95" spans="1:11" ht="30" customHeight="1">
      <c r="A95" s="149" t="s">
        <v>469</v>
      </c>
      <c r="B95" s="145" t="s">
        <v>468</v>
      </c>
      <c r="C95" s="145" t="s">
        <v>255</v>
      </c>
      <c r="D95" s="84" t="s">
        <v>347</v>
      </c>
      <c r="E95" s="12" t="s">
        <v>346</v>
      </c>
      <c r="F95" s="112" t="s">
        <v>467</v>
      </c>
      <c r="G95" s="112">
        <v>181.71</v>
      </c>
      <c r="H95" s="112">
        <f>G95-((G95*$H$1)/100)</f>
        <v>181.71</v>
      </c>
      <c r="I95" s="112">
        <f>H95*12</f>
        <v>2180.52</v>
      </c>
      <c r="J95" s="144"/>
      <c r="K95" s="110">
        <f>H95*J95</f>
        <v>0</v>
      </c>
    </row>
    <row r="96" spans="1:11" ht="56.25" customHeight="1">
      <c r="A96" s="135"/>
      <c r="B96" s="141"/>
      <c r="C96" s="141"/>
      <c r="D96" s="85"/>
      <c r="E96" s="12" t="s">
        <v>155</v>
      </c>
      <c r="F96" s="112" t="s">
        <v>466</v>
      </c>
      <c r="G96" s="112">
        <v>750.90240000000006</v>
      </c>
      <c r="H96" s="112">
        <f>G96-((G96*$H$1)/100)</f>
        <v>750.90240000000006</v>
      </c>
      <c r="I96" s="112">
        <f>H96*4</f>
        <v>3003.6096000000002</v>
      </c>
      <c r="J96" s="144"/>
      <c r="K96" s="110">
        <f>H96*J96</f>
        <v>0</v>
      </c>
    </row>
    <row r="97" spans="1:11" ht="30" customHeight="1">
      <c r="A97" s="149" t="s">
        <v>465</v>
      </c>
      <c r="B97" s="145" t="s">
        <v>464</v>
      </c>
      <c r="C97" s="145" t="s">
        <v>255</v>
      </c>
      <c r="D97" s="84" t="s">
        <v>459</v>
      </c>
      <c r="E97" s="12" t="s">
        <v>346</v>
      </c>
      <c r="F97" s="112" t="s">
        <v>463</v>
      </c>
      <c r="G97" s="112">
        <v>151.37280000000001</v>
      </c>
      <c r="H97" s="112">
        <f>G97-((G97*$H$1)/100)</f>
        <v>151.37280000000001</v>
      </c>
      <c r="I97" s="112">
        <f>H97*12</f>
        <v>1816.4736000000003</v>
      </c>
      <c r="J97" s="144"/>
      <c r="K97" s="110">
        <f>H97*J97</f>
        <v>0</v>
      </c>
    </row>
    <row r="98" spans="1:11" ht="58.5" customHeight="1">
      <c r="A98" s="135"/>
      <c r="B98" s="141"/>
      <c r="C98" s="141"/>
      <c r="D98" s="85"/>
      <c r="E98" s="128" t="s">
        <v>155</v>
      </c>
      <c r="F98" s="140" t="s">
        <v>462</v>
      </c>
      <c r="G98" s="112">
        <v>599.06520000000012</v>
      </c>
      <c r="H98" s="112">
        <f>G98-((G98*$H$1)/100)</f>
        <v>599.06520000000012</v>
      </c>
      <c r="I98" s="112">
        <f>H98*4</f>
        <v>2396.2608000000005</v>
      </c>
      <c r="J98" s="139"/>
      <c r="K98" s="114">
        <f>H98*J98</f>
        <v>0</v>
      </c>
    </row>
    <row r="99" spans="1:11" ht="30" customHeight="1">
      <c r="A99" s="137" t="s">
        <v>461</v>
      </c>
      <c r="B99" s="176" t="s">
        <v>460</v>
      </c>
      <c r="C99" s="145" t="s">
        <v>255</v>
      </c>
      <c r="D99" s="129" t="s">
        <v>459</v>
      </c>
      <c r="E99" s="12" t="s">
        <v>346</v>
      </c>
      <c r="F99" s="112" t="s">
        <v>458</v>
      </c>
      <c r="G99" s="112">
        <v>109.188</v>
      </c>
      <c r="H99" s="112">
        <f>G99-((G99*$H$1)/100)</f>
        <v>109.188</v>
      </c>
      <c r="I99" s="112">
        <f>H99*12</f>
        <v>1310.2560000000001</v>
      </c>
      <c r="J99" s="144"/>
      <c r="K99" s="110">
        <f>H99*J99</f>
        <v>0</v>
      </c>
    </row>
    <row r="100" spans="1:11" ht="58.5" customHeight="1">
      <c r="A100" s="137"/>
      <c r="B100" s="176"/>
      <c r="C100" s="141"/>
      <c r="D100" s="129"/>
      <c r="E100" s="128" t="s">
        <v>155</v>
      </c>
      <c r="F100" s="140" t="s">
        <v>457</v>
      </c>
      <c r="G100" s="112">
        <v>390.42</v>
      </c>
      <c r="H100" s="112">
        <f>G100-((G100*$H$1)/100)</f>
        <v>390.42</v>
      </c>
      <c r="I100" s="140">
        <f>H100*4</f>
        <v>1561.68</v>
      </c>
      <c r="J100" s="139"/>
      <c r="K100" s="114">
        <f>H100*J100</f>
        <v>0</v>
      </c>
    </row>
    <row r="101" spans="1:11" ht="30" customHeight="1">
      <c r="A101" s="138" t="s">
        <v>456</v>
      </c>
      <c r="B101" s="138"/>
      <c r="C101" s="138"/>
      <c r="D101" s="138"/>
      <c r="E101" s="138"/>
      <c r="F101" s="138"/>
      <c r="G101" s="138"/>
      <c r="H101" s="138"/>
      <c r="I101" s="138"/>
      <c r="J101" s="138"/>
      <c r="K101" s="138"/>
    </row>
    <row r="102" spans="1:11" ht="30" customHeight="1">
      <c r="A102" s="137" t="s">
        <v>455</v>
      </c>
      <c r="B102" s="176" t="s">
        <v>454</v>
      </c>
      <c r="C102" s="145" t="s">
        <v>255</v>
      </c>
      <c r="D102" s="129" t="s">
        <v>446</v>
      </c>
      <c r="E102" s="118" t="s">
        <v>139</v>
      </c>
      <c r="F102" s="150" t="s">
        <v>453</v>
      </c>
      <c r="G102" s="112">
        <v>151.37280000000001</v>
      </c>
      <c r="H102" s="112">
        <f>G102-((G102*$H$1)/100)</f>
        <v>151.37280000000001</v>
      </c>
      <c r="I102" s="150">
        <f>H102*12</f>
        <v>1816.4736000000003</v>
      </c>
      <c r="J102" s="147"/>
      <c r="K102" s="116">
        <f>H102*J102</f>
        <v>0</v>
      </c>
    </row>
    <row r="103" spans="1:11" ht="30" customHeight="1">
      <c r="A103" s="135"/>
      <c r="B103" s="176"/>
      <c r="C103" s="176"/>
      <c r="D103" s="85"/>
      <c r="E103" s="12" t="s">
        <v>155</v>
      </c>
      <c r="F103" s="112" t="s">
        <v>452</v>
      </c>
      <c r="G103" s="112">
        <v>418.45679999999999</v>
      </c>
      <c r="H103" s="112">
        <f>G103-((G103*$H$1)/100)</f>
        <v>418.45679999999999</v>
      </c>
      <c r="I103" s="112">
        <f>H103*4</f>
        <v>1673.8271999999999</v>
      </c>
      <c r="J103" s="144"/>
      <c r="K103" s="110">
        <f>H103*J103</f>
        <v>0</v>
      </c>
    </row>
    <row r="104" spans="1:11" ht="30" customHeight="1">
      <c r="A104" s="20" t="s">
        <v>451</v>
      </c>
      <c r="B104" s="141"/>
      <c r="C104" s="141"/>
      <c r="D104" s="21" t="s">
        <v>442</v>
      </c>
      <c r="E104" s="12" t="s">
        <v>450</v>
      </c>
      <c r="F104" s="112" t="s">
        <v>449</v>
      </c>
      <c r="G104" s="112">
        <v>879.43320000000006</v>
      </c>
      <c r="H104" s="112">
        <f>G104-((G104*$H$1)/100)</f>
        <v>879.43320000000006</v>
      </c>
      <c r="I104" s="112">
        <f>H104*4</f>
        <v>3517.7328000000002</v>
      </c>
      <c r="J104" s="144"/>
      <c r="K104" s="110">
        <f>H104*J104</f>
        <v>0</v>
      </c>
    </row>
    <row r="105" spans="1:11" ht="30" customHeight="1">
      <c r="A105" s="149" t="s">
        <v>448</v>
      </c>
      <c r="B105" s="145" t="s">
        <v>447</v>
      </c>
      <c r="C105" s="145" t="s">
        <v>255</v>
      </c>
      <c r="D105" s="84" t="s">
        <v>446</v>
      </c>
      <c r="E105" s="12" t="s">
        <v>139</v>
      </c>
      <c r="F105" s="112" t="s">
        <v>445</v>
      </c>
      <c r="G105" s="112">
        <v>155.79000000000002</v>
      </c>
      <c r="H105" s="112">
        <f>G105-((G105*$H$1)/100)</f>
        <v>155.79000000000002</v>
      </c>
      <c r="I105" s="112">
        <f>H105*12</f>
        <v>1869.4800000000002</v>
      </c>
      <c r="J105" s="144"/>
      <c r="K105" s="110">
        <f>H105*J105</f>
        <v>0</v>
      </c>
    </row>
    <row r="106" spans="1:11" ht="30" customHeight="1">
      <c r="A106" s="135"/>
      <c r="B106" s="176"/>
      <c r="C106" s="176"/>
      <c r="D106" s="85"/>
      <c r="E106" s="12" t="s">
        <v>155</v>
      </c>
      <c r="F106" s="112" t="s">
        <v>444</v>
      </c>
      <c r="G106" s="112">
        <v>517.40639999999996</v>
      </c>
      <c r="H106" s="112">
        <f>G106-((G106*$H$1)/100)</f>
        <v>517.40639999999996</v>
      </c>
      <c r="I106" s="112">
        <f>H106*4</f>
        <v>2069.6255999999998</v>
      </c>
      <c r="J106" s="144"/>
      <c r="K106" s="110">
        <f>H106*J106</f>
        <v>0</v>
      </c>
    </row>
    <row r="107" spans="1:11" ht="42.75" customHeight="1">
      <c r="A107" s="20" t="s">
        <v>443</v>
      </c>
      <c r="B107" s="141"/>
      <c r="C107" s="141"/>
      <c r="D107" s="21" t="s">
        <v>442</v>
      </c>
      <c r="E107" s="12" t="s">
        <v>155</v>
      </c>
      <c r="F107" s="112" t="s">
        <v>441</v>
      </c>
      <c r="G107" s="112">
        <v>995.46840000000009</v>
      </c>
      <c r="H107" s="112">
        <f>G107-((G107*$H$1)/100)</f>
        <v>995.46840000000009</v>
      </c>
      <c r="I107" s="112">
        <f>H107*4</f>
        <v>3981.8736000000004</v>
      </c>
      <c r="J107" s="144"/>
      <c r="K107" s="110">
        <f>H107*J107</f>
        <v>0</v>
      </c>
    </row>
    <row r="108" spans="1:11" ht="69.75" customHeight="1">
      <c r="A108" s="143" t="s">
        <v>440</v>
      </c>
      <c r="B108" s="175" t="s">
        <v>439</v>
      </c>
      <c r="C108" s="175" t="s">
        <v>255</v>
      </c>
      <c r="D108" s="49" t="s">
        <v>386</v>
      </c>
      <c r="E108" s="128" t="s">
        <v>155</v>
      </c>
      <c r="F108" s="140" t="s">
        <v>438</v>
      </c>
      <c r="G108" s="112">
        <v>1007.3052000000001</v>
      </c>
      <c r="H108" s="112">
        <f>G108-((G108*$H$1)/100)</f>
        <v>1007.3052000000001</v>
      </c>
      <c r="I108" s="140">
        <f>H108*4</f>
        <v>4029.2208000000005</v>
      </c>
      <c r="J108" s="139"/>
      <c r="K108" s="114">
        <f>H108*J108</f>
        <v>0</v>
      </c>
    </row>
    <row r="109" spans="1:11" ht="30" customHeight="1">
      <c r="A109" s="167" t="s">
        <v>437</v>
      </c>
      <c r="B109" s="167"/>
      <c r="C109" s="167"/>
      <c r="D109" s="167"/>
      <c r="E109" s="167"/>
      <c r="F109" s="167"/>
      <c r="G109" s="167"/>
      <c r="H109" s="167"/>
      <c r="I109" s="167"/>
      <c r="J109" s="167"/>
      <c r="K109" s="167"/>
    </row>
    <row r="110" spans="1:11" ht="30" customHeight="1">
      <c r="A110" s="174" t="s">
        <v>436</v>
      </c>
      <c r="B110" s="173"/>
      <c r="C110" s="173"/>
      <c r="D110" s="173"/>
      <c r="E110" s="173"/>
      <c r="F110" s="173"/>
      <c r="G110" s="173"/>
      <c r="H110" s="173"/>
      <c r="I110" s="173"/>
      <c r="J110" s="173"/>
      <c r="K110" s="172"/>
    </row>
    <row r="111" spans="1:11" ht="99.75" customHeight="1">
      <c r="A111" s="171" t="s">
        <v>435</v>
      </c>
      <c r="B111" s="170" t="s">
        <v>434</v>
      </c>
      <c r="C111" s="169" t="s">
        <v>255</v>
      </c>
      <c r="D111" s="22" t="s">
        <v>400</v>
      </c>
      <c r="E111" s="22" t="s">
        <v>139</v>
      </c>
      <c r="F111" s="22" t="s">
        <v>433</v>
      </c>
      <c r="G111" s="112">
        <v>1425.06</v>
      </c>
      <c r="H111" s="112">
        <f>G111-((G111*$H$1)/100)</f>
        <v>1425.06</v>
      </c>
      <c r="I111" s="112">
        <f>H111*12</f>
        <v>17100.72</v>
      </c>
      <c r="J111" s="168"/>
      <c r="K111" s="110">
        <f>H111*J111</f>
        <v>0</v>
      </c>
    </row>
    <row r="112" spans="1:11" ht="67.5" customHeight="1">
      <c r="A112" s="171" t="s">
        <v>432</v>
      </c>
      <c r="B112" s="170" t="s">
        <v>431</v>
      </c>
      <c r="C112" s="169" t="s">
        <v>255</v>
      </c>
      <c r="D112" s="22" t="s">
        <v>430</v>
      </c>
      <c r="E112" s="22" t="s">
        <v>399</v>
      </c>
      <c r="F112" s="22" t="s">
        <v>429</v>
      </c>
      <c r="G112" s="112">
        <v>569.72159999999997</v>
      </c>
      <c r="H112" s="112">
        <f>G112-((G112*$H$1)/100)</f>
        <v>569.72159999999997</v>
      </c>
      <c r="I112" s="112">
        <f>H112*12</f>
        <v>6836.6592000000001</v>
      </c>
      <c r="J112" s="168"/>
      <c r="K112" s="110">
        <f>H112*J112</f>
        <v>0</v>
      </c>
    </row>
    <row r="113" spans="1:11" ht="69.75" customHeight="1">
      <c r="A113" s="171" t="s">
        <v>428</v>
      </c>
      <c r="B113" s="170" t="s">
        <v>427</v>
      </c>
      <c r="C113" s="169" t="s">
        <v>255</v>
      </c>
      <c r="D113" s="22" t="s">
        <v>426</v>
      </c>
      <c r="E113" s="22" t="s">
        <v>139</v>
      </c>
      <c r="F113" s="22" t="s">
        <v>425</v>
      </c>
      <c r="G113" s="112">
        <v>625.75200000000007</v>
      </c>
      <c r="H113" s="112">
        <f>G113-((G113*$H$1)/100)</f>
        <v>625.75200000000007</v>
      </c>
      <c r="I113" s="112">
        <f>H113*12</f>
        <v>7509.0240000000013</v>
      </c>
      <c r="J113" s="168"/>
      <c r="K113" s="114">
        <f>H113*J113</f>
        <v>0</v>
      </c>
    </row>
    <row r="114" spans="1:11" ht="101.25" customHeight="1">
      <c r="A114" s="171" t="s">
        <v>424</v>
      </c>
      <c r="B114" s="170" t="s">
        <v>423</v>
      </c>
      <c r="C114" s="169" t="s">
        <v>255</v>
      </c>
      <c r="D114" s="22" t="s">
        <v>422</v>
      </c>
      <c r="E114" s="22" t="s">
        <v>139</v>
      </c>
      <c r="F114" s="22" t="s">
        <v>421</v>
      </c>
      <c r="G114" s="112">
        <v>688.93200000000002</v>
      </c>
      <c r="H114" s="112">
        <f>G114-((G114*$H$1)/100)</f>
        <v>688.93200000000002</v>
      </c>
      <c r="I114" s="112">
        <f>H114*12</f>
        <v>8267.1840000000011</v>
      </c>
      <c r="J114" s="168"/>
      <c r="K114" s="110">
        <f>H114*J114</f>
        <v>0</v>
      </c>
    </row>
    <row r="115" spans="1:11" ht="124.5" customHeight="1">
      <c r="A115" s="171" t="s">
        <v>420</v>
      </c>
      <c r="B115" s="170" t="s">
        <v>419</v>
      </c>
      <c r="C115" s="169" t="s">
        <v>255</v>
      </c>
      <c r="D115" s="22" t="s">
        <v>418</v>
      </c>
      <c r="E115" s="22" t="s">
        <v>399</v>
      </c>
      <c r="F115" s="22" t="s">
        <v>417</v>
      </c>
      <c r="G115" s="112">
        <v>760.05000000000007</v>
      </c>
      <c r="H115" s="112">
        <f>G115-((G115*$H$1)/100)</f>
        <v>760.05000000000007</v>
      </c>
      <c r="I115" s="112">
        <f>H115*12</f>
        <v>9120.6</v>
      </c>
      <c r="J115" s="168"/>
      <c r="K115" s="110">
        <f>H115*J115</f>
        <v>0</v>
      </c>
    </row>
    <row r="116" spans="1:11" ht="85.5" customHeight="1">
      <c r="A116" s="171" t="s">
        <v>416</v>
      </c>
      <c r="B116" s="170" t="s">
        <v>415</v>
      </c>
      <c r="C116" s="169" t="s">
        <v>255</v>
      </c>
      <c r="D116" s="22" t="s">
        <v>411</v>
      </c>
      <c r="E116" s="22" t="s">
        <v>139</v>
      </c>
      <c r="F116" s="22" t="s">
        <v>414</v>
      </c>
      <c r="G116" s="112">
        <v>926.03520000000015</v>
      </c>
      <c r="H116" s="112">
        <f>G116-((G116*$H$1)/100)</f>
        <v>926.03520000000015</v>
      </c>
      <c r="I116" s="112">
        <f>H116*12</f>
        <v>11112.422400000001</v>
      </c>
      <c r="J116" s="168"/>
      <c r="K116" s="114">
        <f>H116*J116</f>
        <v>0</v>
      </c>
    </row>
    <row r="117" spans="1:11" ht="84" customHeight="1">
      <c r="A117" s="171" t="s">
        <v>413</v>
      </c>
      <c r="B117" s="170" t="s">
        <v>412</v>
      </c>
      <c r="C117" s="169" t="s">
        <v>255</v>
      </c>
      <c r="D117" s="22" t="s">
        <v>411</v>
      </c>
      <c r="E117" s="22" t="s">
        <v>139</v>
      </c>
      <c r="F117" s="22" t="s">
        <v>410</v>
      </c>
      <c r="G117" s="112">
        <v>1075.1400000000001</v>
      </c>
      <c r="H117" s="112">
        <f>G117-((G117*$H$1)/100)</f>
        <v>1075.1400000000001</v>
      </c>
      <c r="I117" s="112">
        <f>H117*12</f>
        <v>12901.68</v>
      </c>
      <c r="J117" s="168"/>
      <c r="K117" s="114">
        <f>H117*J117</f>
        <v>0</v>
      </c>
    </row>
    <row r="118" spans="1:11" ht="103.5" customHeight="1">
      <c r="A118" s="171" t="s">
        <v>409</v>
      </c>
      <c r="B118" s="170" t="s">
        <v>408</v>
      </c>
      <c r="C118" s="169" t="s">
        <v>255</v>
      </c>
      <c r="D118" s="22" t="s">
        <v>407</v>
      </c>
      <c r="E118" s="22" t="s">
        <v>139</v>
      </c>
      <c r="F118" s="22" t="s">
        <v>406</v>
      </c>
      <c r="G118" s="112">
        <v>1727.6760000000002</v>
      </c>
      <c r="H118" s="112">
        <f>G118-((G118*$H$1)/100)</f>
        <v>1727.6760000000002</v>
      </c>
      <c r="I118" s="112">
        <f>H118*12</f>
        <v>20732.112000000001</v>
      </c>
      <c r="J118" s="168"/>
      <c r="K118" s="110">
        <f>H118*J118</f>
        <v>0</v>
      </c>
    </row>
    <row r="119" spans="1:11" ht="67.5" customHeight="1">
      <c r="A119" s="171" t="s">
        <v>405</v>
      </c>
      <c r="B119" s="170" t="s">
        <v>404</v>
      </c>
      <c r="C119" s="169" t="s">
        <v>255</v>
      </c>
      <c r="D119" s="22" t="s">
        <v>400</v>
      </c>
      <c r="E119" s="22" t="s">
        <v>139</v>
      </c>
      <c r="F119" s="22" t="s">
        <v>403</v>
      </c>
      <c r="G119" s="112">
        <v>858.49200000000008</v>
      </c>
      <c r="H119" s="112">
        <f>G119-((G119*$H$1)/100)</f>
        <v>858.49200000000008</v>
      </c>
      <c r="I119" s="112">
        <f>H119*12</f>
        <v>10301.904</v>
      </c>
      <c r="J119" s="168"/>
      <c r="K119" s="110">
        <f>H119*J119</f>
        <v>0</v>
      </c>
    </row>
    <row r="120" spans="1:11" ht="69" customHeight="1">
      <c r="A120" s="171" t="s">
        <v>402</v>
      </c>
      <c r="B120" s="170" t="s">
        <v>401</v>
      </c>
      <c r="C120" s="169" t="s">
        <v>255</v>
      </c>
      <c r="D120" s="22" t="s">
        <v>400</v>
      </c>
      <c r="E120" s="22" t="s">
        <v>399</v>
      </c>
      <c r="F120" s="22" t="s">
        <v>398</v>
      </c>
      <c r="G120" s="112">
        <v>513.97199999999998</v>
      </c>
      <c r="H120" s="112">
        <f>G120-((G120*$H$1)/100)</f>
        <v>513.97199999999998</v>
      </c>
      <c r="I120" s="112">
        <f>H120*12</f>
        <v>6167.6639999999998</v>
      </c>
      <c r="J120" s="168"/>
      <c r="K120" s="114">
        <f>H120*J120</f>
        <v>0</v>
      </c>
    </row>
    <row r="121" spans="1:11" ht="30" customHeight="1">
      <c r="A121" s="167" t="s">
        <v>397</v>
      </c>
      <c r="B121" s="167"/>
      <c r="C121" s="167"/>
      <c r="D121" s="167"/>
      <c r="E121" s="167"/>
      <c r="F121" s="167"/>
      <c r="G121" s="167"/>
      <c r="H121" s="167"/>
      <c r="I121" s="167"/>
      <c r="J121" s="167"/>
      <c r="K121" s="167"/>
    </row>
    <row r="122" spans="1:11" ht="30" customHeight="1">
      <c r="A122" s="137" t="s">
        <v>396</v>
      </c>
      <c r="B122" s="166" t="s">
        <v>395</v>
      </c>
      <c r="C122" s="159" t="s">
        <v>255</v>
      </c>
      <c r="D122" s="129" t="s">
        <v>381</v>
      </c>
      <c r="E122" s="118" t="s">
        <v>346</v>
      </c>
      <c r="F122" s="165" t="s">
        <v>394</v>
      </c>
      <c r="G122" s="112">
        <v>244.80359999999999</v>
      </c>
      <c r="H122" s="112">
        <f>G122-((G122*$H$1)/100)</f>
        <v>244.80359999999999</v>
      </c>
      <c r="I122" s="165">
        <f>H122*12</f>
        <v>2937.6432</v>
      </c>
      <c r="J122" s="164"/>
      <c r="K122" s="163">
        <f>H122*J122</f>
        <v>0</v>
      </c>
    </row>
    <row r="123" spans="1:11" ht="37.5" customHeight="1">
      <c r="A123" s="135"/>
      <c r="B123" s="155"/>
      <c r="C123" s="155"/>
      <c r="D123" s="85"/>
      <c r="E123" s="12" t="s">
        <v>155</v>
      </c>
      <c r="F123" s="157" t="s">
        <v>393</v>
      </c>
      <c r="G123" s="112">
        <v>1054.7820000000002</v>
      </c>
      <c r="H123" s="112">
        <f>G123-((G123*$H$1)/100)</f>
        <v>1054.7820000000002</v>
      </c>
      <c r="I123" s="157">
        <f>H123*4</f>
        <v>4219.1280000000006</v>
      </c>
      <c r="J123" s="156"/>
      <c r="K123" s="110">
        <f>H123*J123</f>
        <v>0</v>
      </c>
    </row>
    <row r="124" spans="1:11" ht="30" customHeight="1">
      <c r="A124" s="80" t="s">
        <v>392</v>
      </c>
      <c r="B124" s="132" t="s">
        <v>391</v>
      </c>
      <c r="C124" s="159" t="s">
        <v>255</v>
      </c>
      <c r="D124" s="158" t="s">
        <v>371</v>
      </c>
      <c r="E124" s="12" t="s">
        <v>346</v>
      </c>
      <c r="F124" s="157" t="s">
        <v>390</v>
      </c>
      <c r="G124" s="112">
        <v>260.15039999999999</v>
      </c>
      <c r="H124" s="112">
        <f>G124-((G124*$H$1)/100)</f>
        <v>260.15039999999999</v>
      </c>
      <c r="I124" s="157">
        <f>H124*12</f>
        <v>3121.8047999999999</v>
      </c>
      <c r="J124" s="156"/>
      <c r="K124" s="110">
        <f>H124*J124</f>
        <v>0</v>
      </c>
    </row>
    <row r="125" spans="1:11" ht="57" customHeight="1">
      <c r="A125" s="81"/>
      <c r="B125" s="133"/>
      <c r="C125" s="155"/>
      <c r="D125" s="160"/>
      <c r="E125" s="12" t="s">
        <v>155</v>
      </c>
      <c r="F125" s="157" t="s">
        <v>389</v>
      </c>
      <c r="G125" s="112">
        <v>1075.9176</v>
      </c>
      <c r="H125" s="112">
        <f>G125-((G125*$H$1)/100)</f>
        <v>1075.9176</v>
      </c>
      <c r="I125" s="157">
        <f>H125*4</f>
        <v>4303.6704</v>
      </c>
      <c r="J125" s="156"/>
      <c r="K125" s="114">
        <f>H125*J125</f>
        <v>0</v>
      </c>
    </row>
    <row r="126" spans="1:11" ht="30" customHeight="1">
      <c r="A126" s="80" t="s">
        <v>388</v>
      </c>
      <c r="B126" s="132" t="s">
        <v>387</v>
      </c>
      <c r="C126" s="159" t="s">
        <v>255</v>
      </c>
      <c r="D126" s="158" t="s">
        <v>386</v>
      </c>
      <c r="E126" s="12" t="s">
        <v>346</v>
      </c>
      <c r="F126" s="162" t="s">
        <v>385</v>
      </c>
      <c r="G126" s="112">
        <v>291.4812</v>
      </c>
      <c r="H126" s="112">
        <f>G126-((G126*$H$1)/100)</f>
        <v>291.4812</v>
      </c>
      <c r="I126" s="157">
        <f>H126*12</f>
        <v>3497.7744000000002</v>
      </c>
      <c r="J126" s="156"/>
      <c r="K126" s="114">
        <f>H126*J126</f>
        <v>0</v>
      </c>
    </row>
    <row r="127" spans="1:11" ht="55.5" customHeight="1">
      <c r="A127" s="81"/>
      <c r="B127" s="133"/>
      <c r="C127" s="155"/>
      <c r="D127" s="160"/>
      <c r="E127" s="12" t="s">
        <v>155</v>
      </c>
      <c r="F127" s="161" t="s">
        <v>384</v>
      </c>
      <c r="G127" s="112">
        <v>1272.0348000000001</v>
      </c>
      <c r="H127" s="112">
        <f>G127-((G127*$H$1)/100)</f>
        <v>1272.0348000000001</v>
      </c>
      <c r="I127" s="157">
        <f>H127*4</f>
        <v>5088.1392000000005</v>
      </c>
      <c r="J127" s="156"/>
      <c r="K127" s="110">
        <f>H127*J127</f>
        <v>0</v>
      </c>
    </row>
    <row r="128" spans="1:11" ht="30" customHeight="1">
      <c r="A128" s="80" t="s">
        <v>383</v>
      </c>
      <c r="B128" s="132" t="s">
        <v>382</v>
      </c>
      <c r="C128" s="159" t="s">
        <v>255</v>
      </c>
      <c r="D128" s="158" t="s">
        <v>381</v>
      </c>
      <c r="E128" s="12" t="s">
        <v>346</v>
      </c>
      <c r="F128" s="157" t="s">
        <v>380</v>
      </c>
      <c r="G128" s="112">
        <v>167.65920000000003</v>
      </c>
      <c r="H128" s="112">
        <f>G128-((G128*$H$1)/100)</f>
        <v>167.65920000000003</v>
      </c>
      <c r="I128" s="157">
        <f>H128*12</f>
        <v>2011.9104000000002</v>
      </c>
      <c r="J128" s="156"/>
      <c r="K128" s="110">
        <f>H128*J128</f>
        <v>0</v>
      </c>
    </row>
    <row r="129" spans="1:11" ht="38.25" customHeight="1">
      <c r="A129" s="81"/>
      <c r="B129" s="133"/>
      <c r="C129" s="155"/>
      <c r="D129" s="160"/>
      <c r="E129" s="128" t="s">
        <v>155</v>
      </c>
      <c r="F129" s="153" t="s">
        <v>379</v>
      </c>
      <c r="G129" s="112">
        <v>767.04840000000002</v>
      </c>
      <c r="H129" s="112">
        <f>G129-((G129*$H$1)/100)</f>
        <v>767.04840000000002</v>
      </c>
      <c r="I129" s="157">
        <f>H129*4</f>
        <v>3068.1936000000001</v>
      </c>
      <c r="J129" s="152"/>
      <c r="K129" s="114">
        <f>H129*J129</f>
        <v>0</v>
      </c>
    </row>
    <row r="130" spans="1:11" ht="30" customHeight="1">
      <c r="A130" s="131" t="s">
        <v>378</v>
      </c>
      <c r="B130" s="130" t="s">
        <v>377</v>
      </c>
      <c r="C130" s="159" t="s">
        <v>255</v>
      </c>
      <c r="D130" s="154" t="s">
        <v>376</v>
      </c>
      <c r="E130" s="12" t="s">
        <v>346</v>
      </c>
      <c r="F130" s="157" t="s">
        <v>375</v>
      </c>
      <c r="G130" s="112">
        <v>469.476</v>
      </c>
      <c r="H130" s="112">
        <f>G130-((G130*$H$1)/100)</f>
        <v>469.476</v>
      </c>
      <c r="I130" s="157">
        <f>H130*12</f>
        <v>5633.7119999999995</v>
      </c>
      <c r="J130" s="152"/>
      <c r="K130" s="114">
        <f>H130*J130</f>
        <v>0</v>
      </c>
    </row>
    <row r="131" spans="1:11" ht="39" customHeight="1">
      <c r="A131" s="81"/>
      <c r="B131" s="133"/>
      <c r="C131" s="155"/>
      <c r="D131" s="160"/>
      <c r="E131" s="128" t="s">
        <v>155</v>
      </c>
      <c r="F131" s="157" t="s">
        <v>374</v>
      </c>
      <c r="G131" s="112">
        <v>2205.6732000000002</v>
      </c>
      <c r="H131" s="112">
        <f>G131-((G131*$H$1)/100)</f>
        <v>2205.6732000000002</v>
      </c>
      <c r="I131" s="157">
        <f>H131*4</f>
        <v>8822.6928000000007</v>
      </c>
      <c r="J131" s="152"/>
      <c r="K131" s="110">
        <f>H131*J131</f>
        <v>0</v>
      </c>
    </row>
    <row r="132" spans="1:11" ht="30" customHeight="1">
      <c r="A132" s="80" t="s">
        <v>373</v>
      </c>
      <c r="B132" s="132" t="s">
        <v>372</v>
      </c>
      <c r="C132" s="159" t="s">
        <v>255</v>
      </c>
      <c r="D132" s="158" t="s">
        <v>371</v>
      </c>
      <c r="E132" s="12" t="s">
        <v>346</v>
      </c>
      <c r="F132" s="157" t="s">
        <v>370</v>
      </c>
      <c r="G132" s="112">
        <v>304.12800000000004</v>
      </c>
      <c r="H132" s="112">
        <f>G132-((G132*$H$1)/100)</f>
        <v>304.12800000000004</v>
      </c>
      <c r="I132" s="157">
        <f>H132*12</f>
        <v>3649.5360000000005</v>
      </c>
      <c r="J132" s="152"/>
      <c r="K132" s="110">
        <f>H132*J132</f>
        <v>0</v>
      </c>
    </row>
    <row r="133" spans="1:11" ht="55.5" customHeight="1">
      <c r="A133" s="81"/>
      <c r="B133" s="133"/>
      <c r="C133" s="155"/>
      <c r="D133" s="160"/>
      <c r="E133" s="128" t="s">
        <v>155</v>
      </c>
      <c r="F133" s="157" t="s">
        <v>369</v>
      </c>
      <c r="G133" s="112">
        <v>1412.4024000000002</v>
      </c>
      <c r="H133" s="112">
        <f>G133-((G133*$H$1)/100)</f>
        <v>1412.4024000000002</v>
      </c>
      <c r="I133" s="157">
        <f>H133*4</f>
        <v>5649.6096000000007</v>
      </c>
      <c r="J133" s="152"/>
      <c r="K133" s="114">
        <f>H133*J133</f>
        <v>0</v>
      </c>
    </row>
    <row r="134" spans="1:11" ht="30" customHeight="1">
      <c r="A134" s="80" t="s">
        <v>368</v>
      </c>
      <c r="B134" s="132" t="s">
        <v>367</v>
      </c>
      <c r="C134" s="159" t="s">
        <v>255</v>
      </c>
      <c r="D134" s="158" t="s">
        <v>47</v>
      </c>
      <c r="E134" s="12" t="s">
        <v>346</v>
      </c>
      <c r="F134" s="157" t="s">
        <v>366</v>
      </c>
      <c r="G134" s="112">
        <v>215.78400000000002</v>
      </c>
      <c r="H134" s="112">
        <f>G134-((G134*$H$1)/100)</f>
        <v>215.78400000000002</v>
      </c>
      <c r="I134" s="157">
        <f>H134*12</f>
        <v>2589.4080000000004</v>
      </c>
      <c r="J134" s="152"/>
      <c r="K134" s="114">
        <f>H134*J134</f>
        <v>0</v>
      </c>
    </row>
    <row r="135" spans="1:11" ht="55.5" customHeight="1">
      <c r="A135" s="81"/>
      <c r="B135" s="133"/>
      <c r="C135" s="155"/>
      <c r="D135" s="160"/>
      <c r="E135" s="128" t="s">
        <v>155</v>
      </c>
      <c r="F135" s="157" t="s">
        <v>365</v>
      </c>
      <c r="G135" s="112">
        <v>907.74</v>
      </c>
      <c r="H135" s="112">
        <f>G135-((G135*$H$1)/100)</f>
        <v>907.74</v>
      </c>
      <c r="I135" s="157">
        <f>H135*4</f>
        <v>3630.96</v>
      </c>
      <c r="J135" s="152"/>
      <c r="K135" s="110">
        <f>H135*J135</f>
        <v>0</v>
      </c>
    </row>
    <row r="136" spans="1:11" ht="30" customHeight="1">
      <c r="A136" s="80" t="s">
        <v>364</v>
      </c>
      <c r="B136" s="132" t="s">
        <v>363</v>
      </c>
      <c r="C136" s="159" t="s">
        <v>255</v>
      </c>
      <c r="D136" s="158" t="s">
        <v>362</v>
      </c>
      <c r="E136" s="12" t="s">
        <v>346</v>
      </c>
      <c r="F136" s="157" t="s">
        <v>361</v>
      </c>
      <c r="G136" s="112">
        <v>293.43599999999998</v>
      </c>
      <c r="H136" s="112">
        <f>G136-((G136*$H$1)/100)</f>
        <v>293.43599999999998</v>
      </c>
      <c r="I136" s="157">
        <f>H136*12</f>
        <v>3521.232</v>
      </c>
      <c r="J136" s="156"/>
      <c r="K136" s="110">
        <f>H136*J136</f>
        <v>0</v>
      </c>
    </row>
    <row r="137" spans="1:11" ht="40.5" customHeight="1">
      <c r="A137" s="131"/>
      <c r="B137" s="130"/>
      <c r="C137" s="155"/>
      <c r="D137" s="154"/>
      <c r="E137" s="128" t="s">
        <v>155</v>
      </c>
      <c r="F137" s="153" t="s">
        <v>360</v>
      </c>
      <c r="G137" s="112">
        <v>1328.184</v>
      </c>
      <c r="H137" s="112">
        <f>G137-((G137*$H$1)/100)</f>
        <v>1328.184</v>
      </c>
      <c r="I137" s="153">
        <f>H137*4</f>
        <v>5312.7359999999999</v>
      </c>
      <c r="J137" s="152"/>
      <c r="K137" s="114">
        <f>H137*J137</f>
        <v>0</v>
      </c>
    </row>
    <row r="138" spans="1:11" ht="30" customHeight="1">
      <c r="A138" s="80" t="s">
        <v>359</v>
      </c>
      <c r="B138" s="132" t="s">
        <v>358</v>
      </c>
      <c r="C138" s="159" t="s">
        <v>255</v>
      </c>
      <c r="D138" s="158" t="s">
        <v>357</v>
      </c>
      <c r="E138" s="12" t="s">
        <v>139</v>
      </c>
      <c r="F138" s="157" t="s">
        <v>356</v>
      </c>
      <c r="G138" s="112">
        <v>485.892</v>
      </c>
      <c r="H138" s="112">
        <f>G138-((G138*$H$1)/100)</f>
        <v>485.892</v>
      </c>
      <c r="I138" s="157">
        <f>H138*12</f>
        <v>5830.7039999999997</v>
      </c>
      <c r="J138" s="156"/>
      <c r="K138" s="110">
        <f>H138*J138</f>
        <v>0</v>
      </c>
    </row>
    <row r="139" spans="1:11" ht="40.5" customHeight="1">
      <c r="A139" s="131"/>
      <c r="B139" s="130"/>
      <c r="C139" s="155"/>
      <c r="D139" s="154"/>
      <c r="E139" s="128" t="s">
        <v>355</v>
      </c>
      <c r="F139" s="153" t="s">
        <v>354</v>
      </c>
      <c r="G139" s="112">
        <v>2699.46</v>
      </c>
      <c r="H139" s="112">
        <f>G139-((G139*$H$1)/100)</f>
        <v>2699.46</v>
      </c>
      <c r="I139" s="153">
        <f>H139*4</f>
        <v>10797.84</v>
      </c>
      <c r="J139" s="152"/>
      <c r="K139" s="110">
        <f>H139*J139</f>
        <v>0</v>
      </c>
    </row>
    <row r="140" spans="1:11" ht="30" customHeight="1">
      <c r="A140" s="138" t="s">
        <v>353</v>
      </c>
      <c r="B140" s="138"/>
      <c r="C140" s="138"/>
      <c r="D140" s="138"/>
      <c r="E140" s="138"/>
      <c r="F140" s="138"/>
      <c r="G140" s="138"/>
      <c r="H140" s="138"/>
      <c r="I140" s="138"/>
      <c r="J140" s="138"/>
      <c r="K140" s="138"/>
    </row>
    <row r="141" spans="1:11" ht="86.25" customHeight="1">
      <c r="A141" s="120" t="s">
        <v>352</v>
      </c>
      <c r="B141" s="151" t="s">
        <v>351</v>
      </c>
      <c r="C141" s="151" t="s">
        <v>255</v>
      </c>
      <c r="D141" s="50" t="s">
        <v>138</v>
      </c>
      <c r="E141" s="118" t="s">
        <v>323</v>
      </c>
      <c r="F141" s="150" t="s">
        <v>350</v>
      </c>
      <c r="G141" s="112">
        <v>2344.9068000000002</v>
      </c>
      <c r="H141" s="112">
        <f>G141-((G141*$H$1)/100)</f>
        <v>2344.9068000000002</v>
      </c>
      <c r="I141" s="150">
        <f>H141*8</f>
        <v>18759.254400000002</v>
      </c>
      <c r="J141" s="147"/>
      <c r="K141" s="116">
        <f>H141*J141</f>
        <v>0</v>
      </c>
    </row>
    <row r="142" spans="1:11" ht="30" customHeight="1">
      <c r="A142" s="149" t="s">
        <v>349</v>
      </c>
      <c r="B142" s="145" t="s">
        <v>348</v>
      </c>
      <c r="C142" s="145" t="s">
        <v>255</v>
      </c>
      <c r="D142" s="84" t="s">
        <v>347</v>
      </c>
      <c r="E142" s="12" t="s">
        <v>346</v>
      </c>
      <c r="F142" s="112" t="s">
        <v>345</v>
      </c>
      <c r="G142" s="112">
        <v>169.00920000000002</v>
      </c>
      <c r="H142" s="112">
        <f>G142-((G142*$H$1)/100)</f>
        <v>169.00920000000002</v>
      </c>
      <c r="I142" s="112">
        <f>H142*12</f>
        <v>2028.1104000000003</v>
      </c>
      <c r="J142" s="144"/>
      <c r="K142" s="110">
        <f>H142*J142</f>
        <v>0</v>
      </c>
    </row>
    <row r="143" spans="1:11" ht="58.5" customHeight="1">
      <c r="A143" s="135"/>
      <c r="B143" s="141"/>
      <c r="C143" s="141"/>
      <c r="D143" s="85"/>
      <c r="E143" s="12" t="s">
        <v>155</v>
      </c>
      <c r="F143" s="112" t="s">
        <v>344</v>
      </c>
      <c r="G143" s="112">
        <v>707.70240000000001</v>
      </c>
      <c r="H143" s="112">
        <f>G143-((G143*$H$1)/100)</f>
        <v>707.70240000000001</v>
      </c>
      <c r="I143" s="112">
        <f>H143*4</f>
        <v>2830.8096</v>
      </c>
      <c r="J143" s="144"/>
      <c r="K143" s="116">
        <f>H143*J143</f>
        <v>0</v>
      </c>
    </row>
    <row r="144" spans="1:11" ht="121.5" customHeight="1">
      <c r="A144" s="120" t="s">
        <v>343</v>
      </c>
      <c r="B144" s="148" t="s">
        <v>342</v>
      </c>
      <c r="C144" s="145" t="s">
        <v>255</v>
      </c>
      <c r="D144" s="50" t="s">
        <v>338</v>
      </c>
      <c r="E144" s="12" t="s">
        <v>323</v>
      </c>
      <c r="F144" s="112" t="s">
        <v>341</v>
      </c>
      <c r="G144" s="112">
        <v>2089.0008000000003</v>
      </c>
      <c r="H144" s="112">
        <f>G144-((G144*$H$1)/100)</f>
        <v>2089.0008000000003</v>
      </c>
      <c r="I144" s="112">
        <f>H144*8</f>
        <v>16712.006400000002</v>
      </c>
      <c r="J144" s="147"/>
      <c r="K144" s="110">
        <f>H144*J144</f>
        <v>0</v>
      </c>
    </row>
    <row r="145" spans="1:11" ht="123.75" customHeight="1">
      <c r="A145" s="20" t="s">
        <v>340</v>
      </c>
      <c r="B145" s="146" t="s">
        <v>339</v>
      </c>
      <c r="C145" s="141"/>
      <c r="D145" s="50" t="s">
        <v>338</v>
      </c>
      <c r="E145" s="12" t="s">
        <v>323</v>
      </c>
      <c r="F145" s="112" t="s">
        <v>337</v>
      </c>
      <c r="G145" s="112">
        <v>2026.6956</v>
      </c>
      <c r="H145" s="112">
        <f>G145-((G145*$H$1)/100)</f>
        <v>2026.6956</v>
      </c>
      <c r="I145" s="112">
        <f>H145*8</f>
        <v>16213.5648</v>
      </c>
      <c r="J145" s="144"/>
      <c r="K145" s="110">
        <f>H145*J145</f>
        <v>0</v>
      </c>
    </row>
    <row r="146" spans="1:11" ht="104.25" customHeight="1">
      <c r="A146" s="20" t="s">
        <v>336</v>
      </c>
      <c r="B146" s="146" t="s">
        <v>335</v>
      </c>
      <c r="C146" s="145" t="s">
        <v>255</v>
      </c>
      <c r="D146" s="21" t="s">
        <v>334</v>
      </c>
      <c r="E146" s="12" t="s">
        <v>155</v>
      </c>
      <c r="F146" s="112" t="s">
        <v>333</v>
      </c>
      <c r="G146" s="112">
        <v>980.75880000000006</v>
      </c>
      <c r="H146" s="112">
        <f>G146-((G146*$H$1)/100)</f>
        <v>980.75880000000006</v>
      </c>
      <c r="I146" s="112">
        <f>H146*4</f>
        <v>3923.0352000000003</v>
      </c>
      <c r="J146" s="144"/>
      <c r="K146" s="110">
        <f>H146*J146</f>
        <v>0</v>
      </c>
    </row>
    <row r="147" spans="1:11" ht="87.75" customHeight="1">
      <c r="A147" s="20" t="s">
        <v>332</v>
      </c>
      <c r="B147" s="146" t="s">
        <v>331</v>
      </c>
      <c r="C147" s="141"/>
      <c r="D147" s="21" t="s">
        <v>47</v>
      </c>
      <c r="E147" s="12" t="s">
        <v>155</v>
      </c>
      <c r="F147" s="112" t="s">
        <v>330</v>
      </c>
      <c r="G147" s="112">
        <v>772.74</v>
      </c>
      <c r="H147" s="112">
        <f>G147-((G147*$H$1)/100)</f>
        <v>772.74</v>
      </c>
      <c r="I147" s="112">
        <f>H147*12</f>
        <v>9272.880000000001</v>
      </c>
      <c r="J147" s="144"/>
      <c r="K147" s="110">
        <f>H147*J147</f>
        <v>0</v>
      </c>
    </row>
    <row r="148" spans="1:11" ht="87.75" customHeight="1">
      <c r="A148" s="20" t="s">
        <v>329</v>
      </c>
      <c r="B148" s="146" t="s">
        <v>328</v>
      </c>
      <c r="C148" s="145" t="s">
        <v>255</v>
      </c>
      <c r="D148" s="21" t="s">
        <v>327</v>
      </c>
      <c r="E148" s="12" t="s">
        <v>155</v>
      </c>
      <c r="F148" s="112" t="s">
        <v>326</v>
      </c>
      <c r="G148" s="112">
        <v>1572.6960000000001</v>
      </c>
      <c r="H148" s="112">
        <f>G148-((G148*$H$1)/100)</f>
        <v>1572.6960000000001</v>
      </c>
      <c r="I148" s="112">
        <f>H148*4</f>
        <v>6290.7840000000006</v>
      </c>
      <c r="J148" s="144"/>
      <c r="K148" s="110">
        <f>H148*J148</f>
        <v>0</v>
      </c>
    </row>
    <row r="149" spans="1:11" ht="103.5" customHeight="1">
      <c r="A149" s="143" t="s">
        <v>325</v>
      </c>
      <c r="B149" s="142" t="s">
        <v>324</v>
      </c>
      <c r="C149" s="141"/>
      <c r="D149" s="49" t="s">
        <v>138</v>
      </c>
      <c r="E149" s="128" t="s">
        <v>323</v>
      </c>
      <c r="F149" s="140" t="s">
        <v>322</v>
      </c>
      <c r="G149" s="112">
        <v>2701.998</v>
      </c>
      <c r="H149" s="112">
        <f>G149-((G149*$H$1)/100)</f>
        <v>2701.998</v>
      </c>
      <c r="I149" s="140">
        <f>H149*8</f>
        <v>21615.984</v>
      </c>
      <c r="J149" s="139"/>
      <c r="K149" s="114">
        <f>H149*J149</f>
        <v>0</v>
      </c>
    </row>
    <row r="150" spans="1:11" ht="30" customHeight="1">
      <c r="A150" s="138" t="s">
        <v>321</v>
      </c>
      <c r="B150" s="138"/>
      <c r="C150" s="138"/>
      <c r="D150" s="138"/>
      <c r="E150" s="138"/>
      <c r="F150" s="138"/>
      <c r="G150" s="138"/>
      <c r="H150" s="138"/>
      <c r="I150" s="138"/>
      <c r="J150" s="138"/>
      <c r="K150" s="138"/>
    </row>
    <row r="151" spans="1:11" ht="30" customHeight="1">
      <c r="A151" s="137" t="s">
        <v>320</v>
      </c>
      <c r="B151" s="136" t="s">
        <v>319</v>
      </c>
      <c r="C151" s="127" t="s">
        <v>255</v>
      </c>
      <c r="D151" s="129" t="s">
        <v>47</v>
      </c>
      <c r="E151" s="118" t="s">
        <v>139</v>
      </c>
      <c r="F151" s="118" t="s">
        <v>318</v>
      </c>
      <c r="G151" s="112">
        <v>183.708</v>
      </c>
      <c r="H151" s="112">
        <f>G151-((G151*$H$1)/100)</f>
        <v>183.708</v>
      </c>
      <c r="I151" s="118">
        <f>H151*12</f>
        <v>2204.4960000000001</v>
      </c>
      <c r="J151" s="117"/>
      <c r="K151" s="116">
        <f>H151*J151</f>
        <v>0</v>
      </c>
    </row>
    <row r="152" spans="1:11" ht="39" customHeight="1" thickBot="1">
      <c r="A152" s="135"/>
      <c r="B152" s="124"/>
      <c r="C152" s="124"/>
      <c r="D152" s="85"/>
      <c r="E152" s="12" t="s">
        <v>155</v>
      </c>
      <c r="F152" s="12" t="s">
        <v>317</v>
      </c>
      <c r="G152" s="112">
        <v>624.60720000000003</v>
      </c>
      <c r="H152" s="112">
        <f>G152-((G152*$H$1)/100)</f>
        <v>624.60720000000003</v>
      </c>
      <c r="I152" s="12">
        <f>H152*4</f>
        <v>2498.4288000000001</v>
      </c>
      <c r="J152" s="111"/>
      <c r="K152" s="110">
        <f>H152*J152</f>
        <v>0</v>
      </c>
    </row>
    <row r="153" spans="1:11" ht="30" customHeight="1">
      <c r="A153" s="80" t="s">
        <v>316</v>
      </c>
      <c r="B153" s="127" t="s">
        <v>315</v>
      </c>
      <c r="C153" s="127" t="s">
        <v>255</v>
      </c>
      <c r="D153" s="134" t="s">
        <v>47</v>
      </c>
      <c r="E153" s="12" t="s">
        <v>139</v>
      </c>
      <c r="F153" s="12" t="s">
        <v>314</v>
      </c>
      <c r="G153" s="112">
        <v>183.708</v>
      </c>
      <c r="H153" s="112">
        <f>G153-((G153*$H$1)/100)</f>
        <v>183.708</v>
      </c>
      <c r="I153" s="12">
        <f>H153*12</f>
        <v>2204.4960000000001</v>
      </c>
      <c r="J153" s="111"/>
      <c r="K153" s="110">
        <f>H153*J153</f>
        <v>0</v>
      </c>
    </row>
    <row r="154" spans="1:11" ht="30" customHeight="1" thickBot="1">
      <c r="A154" s="81"/>
      <c r="B154" s="124"/>
      <c r="C154" s="124"/>
      <c r="D154" s="85"/>
      <c r="E154" s="12" t="s">
        <v>155</v>
      </c>
      <c r="F154" s="12" t="s">
        <v>313</v>
      </c>
      <c r="G154" s="112">
        <v>624.60720000000003</v>
      </c>
      <c r="H154" s="112">
        <f>G154-((G154*$H$1)/100)</f>
        <v>624.60720000000003</v>
      </c>
      <c r="I154" s="12">
        <f>H154*4</f>
        <v>2498.4288000000001</v>
      </c>
      <c r="J154" s="111"/>
      <c r="K154" s="110">
        <f>H154*J154</f>
        <v>0</v>
      </c>
    </row>
    <row r="155" spans="1:11" ht="30" customHeight="1">
      <c r="A155" s="80" t="s">
        <v>312</v>
      </c>
      <c r="B155" s="127" t="s">
        <v>311</v>
      </c>
      <c r="C155" s="127" t="s">
        <v>255</v>
      </c>
      <c r="D155" s="134" t="s">
        <v>47</v>
      </c>
      <c r="E155" s="12" t="s">
        <v>139</v>
      </c>
      <c r="F155" s="12" t="s">
        <v>310</v>
      </c>
      <c r="G155" s="112">
        <v>183.708</v>
      </c>
      <c r="H155" s="112">
        <f>G155-((G155*$H$1)/100)</f>
        <v>183.708</v>
      </c>
      <c r="I155" s="12">
        <f>H155*12</f>
        <v>2204.4960000000001</v>
      </c>
      <c r="J155" s="111"/>
      <c r="K155" s="110">
        <f>H155*J155</f>
        <v>0</v>
      </c>
    </row>
    <row r="156" spans="1:11" ht="30" customHeight="1" thickBot="1">
      <c r="A156" s="81"/>
      <c r="B156" s="124"/>
      <c r="C156" s="124"/>
      <c r="D156" s="85"/>
      <c r="E156" s="12" t="s">
        <v>155</v>
      </c>
      <c r="F156" s="12" t="s">
        <v>309</v>
      </c>
      <c r="G156" s="112">
        <v>624.60720000000003</v>
      </c>
      <c r="H156" s="112">
        <f>G156-((G156*$H$1)/100)</f>
        <v>624.60720000000003</v>
      </c>
      <c r="I156" s="12">
        <f>H156*4</f>
        <v>2498.4288000000001</v>
      </c>
      <c r="J156" s="111"/>
      <c r="K156" s="110">
        <f>H156*J156</f>
        <v>0</v>
      </c>
    </row>
    <row r="157" spans="1:11" ht="30" customHeight="1">
      <c r="A157" s="80" t="s">
        <v>308</v>
      </c>
      <c r="B157" s="127" t="s">
        <v>307</v>
      </c>
      <c r="C157" s="127" t="s">
        <v>255</v>
      </c>
      <c r="D157" s="134" t="s">
        <v>47</v>
      </c>
      <c r="E157" s="12" t="s">
        <v>139</v>
      </c>
      <c r="F157" s="12" t="s">
        <v>306</v>
      </c>
      <c r="G157" s="112">
        <v>183.708</v>
      </c>
      <c r="H157" s="112">
        <f>G157-((G157*$H$1)/100)</f>
        <v>183.708</v>
      </c>
      <c r="I157" s="12">
        <f>H157*12</f>
        <v>2204.4960000000001</v>
      </c>
      <c r="J157" s="111"/>
      <c r="K157" s="110">
        <f>H157*J157</f>
        <v>0</v>
      </c>
    </row>
    <row r="158" spans="1:11" ht="30" customHeight="1" thickBot="1">
      <c r="A158" s="81"/>
      <c r="B158" s="124"/>
      <c r="C158" s="124"/>
      <c r="D158" s="85"/>
      <c r="E158" s="12" t="s">
        <v>155</v>
      </c>
      <c r="F158" s="12" t="s">
        <v>305</v>
      </c>
      <c r="G158" s="112">
        <v>624.60720000000003</v>
      </c>
      <c r="H158" s="112">
        <f>G158-((G158*$H$1)/100)</f>
        <v>624.60720000000003</v>
      </c>
      <c r="I158" s="12">
        <f>H158*4</f>
        <v>2498.4288000000001</v>
      </c>
      <c r="J158" s="111"/>
      <c r="K158" s="110">
        <f>H158*J158</f>
        <v>0</v>
      </c>
    </row>
    <row r="159" spans="1:11" ht="30" customHeight="1">
      <c r="A159" s="80" t="s">
        <v>304</v>
      </c>
      <c r="B159" s="127" t="s">
        <v>303</v>
      </c>
      <c r="C159" s="127" t="s">
        <v>255</v>
      </c>
      <c r="D159" s="134" t="s">
        <v>47</v>
      </c>
      <c r="E159" s="12" t="s">
        <v>139</v>
      </c>
      <c r="F159" s="12" t="s">
        <v>302</v>
      </c>
      <c r="G159" s="112">
        <v>183.708</v>
      </c>
      <c r="H159" s="112">
        <f>G159-((G159*$H$1)/100)</f>
        <v>183.708</v>
      </c>
      <c r="I159" s="12">
        <f>H159*12</f>
        <v>2204.4960000000001</v>
      </c>
      <c r="J159" s="111"/>
      <c r="K159" s="110">
        <f>H159*J159</f>
        <v>0</v>
      </c>
    </row>
    <row r="160" spans="1:11" ht="30" customHeight="1" thickBot="1">
      <c r="A160" s="81"/>
      <c r="B160" s="124"/>
      <c r="C160" s="124"/>
      <c r="D160" s="85"/>
      <c r="E160" s="12" t="s">
        <v>155</v>
      </c>
      <c r="F160" s="12" t="s">
        <v>301</v>
      </c>
      <c r="G160" s="112">
        <v>624.60720000000003</v>
      </c>
      <c r="H160" s="112">
        <f>G160-((G160*$H$1)/100)</f>
        <v>624.60720000000003</v>
      </c>
      <c r="I160" s="12">
        <f>H160*4</f>
        <v>2498.4288000000001</v>
      </c>
      <c r="J160" s="111"/>
      <c r="K160" s="110">
        <f>H160*J160</f>
        <v>0</v>
      </c>
    </row>
    <row r="161" spans="1:11" ht="30" customHeight="1">
      <c r="A161" s="80" t="s">
        <v>300</v>
      </c>
      <c r="B161" s="127" t="s">
        <v>299</v>
      </c>
      <c r="C161" s="127" t="s">
        <v>255</v>
      </c>
      <c r="D161" s="134" t="s">
        <v>47</v>
      </c>
      <c r="E161" s="12" t="s">
        <v>139</v>
      </c>
      <c r="F161" s="12" t="s">
        <v>298</v>
      </c>
      <c r="G161" s="112">
        <v>183.708</v>
      </c>
      <c r="H161" s="112">
        <f>G161-((G161*$H$1)/100)</f>
        <v>183.708</v>
      </c>
      <c r="I161" s="12">
        <f>H161*12</f>
        <v>2204.4960000000001</v>
      </c>
      <c r="J161" s="111"/>
      <c r="K161" s="110">
        <f>H161*J161</f>
        <v>0</v>
      </c>
    </row>
    <row r="162" spans="1:11" ht="30" customHeight="1" thickBot="1">
      <c r="A162" s="81"/>
      <c r="B162" s="124"/>
      <c r="C162" s="124"/>
      <c r="D162" s="85"/>
      <c r="E162" s="12" t="s">
        <v>155</v>
      </c>
      <c r="F162" s="12" t="s">
        <v>297</v>
      </c>
      <c r="G162" s="112">
        <v>624.60720000000003</v>
      </c>
      <c r="H162" s="112">
        <f>G162-((G162*$H$1)/100)</f>
        <v>624.60720000000003</v>
      </c>
      <c r="I162" s="12">
        <f>H162*4</f>
        <v>2498.4288000000001</v>
      </c>
      <c r="J162" s="111"/>
      <c r="K162" s="110">
        <f>H162*J162</f>
        <v>0</v>
      </c>
    </row>
    <row r="163" spans="1:11" ht="30" customHeight="1">
      <c r="A163" s="80" t="s">
        <v>296</v>
      </c>
      <c r="B163" s="127" t="s">
        <v>295</v>
      </c>
      <c r="C163" s="127" t="s">
        <v>255</v>
      </c>
      <c r="D163" s="134" t="s">
        <v>47</v>
      </c>
      <c r="E163" s="12" t="s">
        <v>139</v>
      </c>
      <c r="F163" s="12" t="s">
        <v>294</v>
      </c>
      <c r="G163" s="112">
        <v>183.708</v>
      </c>
      <c r="H163" s="112">
        <f>G163-((G163*$H$1)/100)</f>
        <v>183.708</v>
      </c>
      <c r="I163" s="12">
        <f>H163*12</f>
        <v>2204.4960000000001</v>
      </c>
      <c r="J163" s="111"/>
      <c r="K163" s="110">
        <f>H163*J163</f>
        <v>0</v>
      </c>
    </row>
    <row r="164" spans="1:11" ht="30" customHeight="1" thickBot="1">
      <c r="A164" s="81"/>
      <c r="B164" s="124"/>
      <c r="C164" s="124"/>
      <c r="D164" s="85"/>
      <c r="E164" s="12" t="s">
        <v>155</v>
      </c>
      <c r="F164" s="12" t="s">
        <v>293</v>
      </c>
      <c r="G164" s="112">
        <v>624.60720000000003</v>
      </c>
      <c r="H164" s="112">
        <f>G164-((G164*$H$1)/100)</f>
        <v>624.60720000000003</v>
      </c>
      <c r="I164" s="12">
        <f>H164*4</f>
        <v>2498.4288000000001</v>
      </c>
      <c r="J164" s="111"/>
      <c r="K164" s="110">
        <f>H164*J164</f>
        <v>0</v>
      </c>
    </row>
    <row r="165" spans="1:11" ht="30" customHeight="1">
      <c r="A165" s="80" t="s">
        <v>292</v>
      </c>
      <c r="B165" s="127" t="s">
        <v>291</v>
      </c>
      <c r="C165" s="127" t="s">
        <v>255</v>
      </c>
      <c r="D165" s="134" t="s">
        <v>47</v>
      </c>
      <c r="E165" s="12" t="s">
        <v>139</v>
      </c>
      <c r="F165" s="12" t="s">
        <v>290</v>
      </c>
      <c r="G165" s="112">
        <v>183.708</v>
      </c>
      <c r="H165" s="112">
        <f>G165-((G165*$H$1)/100)</f>
        <v>183.708</v>
      </c>
      <c r="I165" s="12">
        <f>H165*12</f>
        <v>2204.4960000000001</v>
      </c>
      <c r="J165" s="111"/>
      <c r="K165" s="110">
        <f>H165*J165</f>
        <v>0</v>
      </c>
    </row>
    <row r="166" spans="1:11" ht="30" customHeight="1">
      <c r="A166" s="81"/>
      <c r="B166" s="124"/>
      <c r="C166" s="124"/>
      <c r="D166" s="85"/>
      <c r="E166" s="12" t="s">
        <v>155</v>
      </c>
      <c r="F166" s="12" t="s">
        <v>289</v>
      </c>
      <c r="G166" s="112">
        <v>624.60720000000003</v>
      </c>
      <c r="H166" s="112">
        <f>G166-((G166*$H$1)/100)</f>
        <v>624.60720000000003</v>
      </c>
      <c r="I166" s="12">
        <f>H166*4</f>
        <v>2498.4288000000001</v>
      </c>
      <c r="J166" s="111"/>
      <c r="K166" s="110">
        <f>H166*J166</f>
        <v>0</v>
      </c>
    </row>
    <row r="167" spans="1:11" ht="30" customHeight="1">
      <c r="A167" s="80" t="s">
        <v>288</v>
      </c>
      <c r="B167" s="132" t="s">
        <v>287</v>
      </c>
      <c r="C167" s="127" t="s">
        <v>255</v>
      </c>
      <c r="D167" s="84" t="s">
        <v>47</v>
      </c>
      <c r="E167" s="12" t="s">
        <v>139</v>
      </c>
      <c r="F167" s="12" t="s">
        <v>286</v>
      </c>
      <c r="G167" s="112">
        <v>248.36760000000001</v>
      </c>
      <c r="H167" s="112">
        <f>G167-((G167*$H$1)/100)</f>
        <v>248.36760000000001</v>
      </c>
      <c r="I167" s="12">
        <f>H167*12</f>
        <v>2980.4112</v>
      </c>
      <c r="J167" s="111"/>
      <c r="K167" s="110">
        <f>H167*J167</f>
        <v>0</v>
      </c>
    </row>
    <row r="168" spans="1:11" ht="72.75" customHeight="1">
      <c r="A168" s="81"/>
      <c r="B168" s="133"/>
      <c r="C168" s="124"/>
      <c r="D168" s="85"/>
      <c r="E168" s="12" t="s">
        <v>155</v>
      </c>
      <c r="F168" s="12" t="s">
        <v>285</v>
      </c>
      <c r="G168" s="112">
        <v>877.39200000000005</v>
      </c>
      <c r="H168" s="112">
        <f>G168-((G168*$H$1)/100)</f>
        <v>877.39200000000005</v>
      </c>
      <c r="I168" s="12">
        <f>H168*4</f>
        <v>3509.5680000000002</v>
      </c>
      <c r="J168" s="111"/>
      <c r="K168" s="110">
        <f>H168*J168</f>
        <v>0</v>
      </c>
    </row>
    <row r="169" spans="1:11" ht="30" customHeight="1">
      <c r="A169" s="80" t="s">
        <v>284</v>
      </c>
      <c r="B169" s="132" t="s">
        <v>283</v>
      </c>
      <c r="C169" s="127" t="s">
        <v>255</v>
      </c>
      <c r="D169" s="84" t="s">
        <v>47</v>
      </c>
      <c r="E169" s="12" t="s">
        <v>139</v>
      </c>
      <c r="F169" s="12" t="s">
        <v>282</v>
      </c>
      <c r="G169" s="112">
        <v>248.36760000000001</v>
      </c>
      <c r="H169" s="112">
        <f>G169-((G169*$H$1)/100)</f>
        <v>248.36760000000001</v>
      </c>
      <c r="I169" s="12">
        <f>H169*12</f>
        <v>2980.4112</v>
      </c>
      <c r="J169" s="111"/>
      <c r="K169" s="110">
        <f>H169*J169</f>
        <v>0</v>
      </c>
    </row>
    <row r="170" spans="1:11" ht="30" customHeight="1">
      <c r="A170" s="81"/>
      <c r="B170" s="133"/>
      <c r="C170" s="124"/>
      <c r="D170" s="85"/>
      <c r="E170" s="12" t="s">
        <v>155</v>
      </c>
      <c r="F170" s="12" t="s">
        <v>281</v>
      </c>
      <c r="G170" s="112">
        <v>877.39200000000005</v>
      </c>
      <c r="H170" s="112">
        <f>G170-((G170*$H$1)/100)</f>
        <v>877.39200000000005</v>
      </c>
      <c r="I170" s="12">
        <f>H170*4</f>
        <v>3509.5680000000002</v>
      </c>
      <c r="J170" s="111"/>
      <c r="K170" s="110">
        <f>H170*J170</f>
        <v>0</v>
      </c>
    </row>
    <row r="171" spans="1:11" ht="30" customHeight="1">
      <c r="A171" s="80" t="s">
        <v>280</v>
      </c>
      <c r="B171" s="132" t="s">
        <v>279</v>
      </c>
      <c r="C171" s="127" t="s">
        <v>255</v>
      </c>
      <c r="D171" s="84" t="s">
        <v>47</v>
      </c>
      <c r="E171" s="12" t="s">
        <v>139</v>
      </c>
      <c r="F171" s="12" t="s">
        <v>278</v>
      </c>
      <c r="G171" s="112">
        <v>248.36760000000001</v>
      </c>
      <c r="H171" s="112">
        <f>G171-((G171*$H$1)/100)</f>
        <v>248.36760000000001</v>
      </c>
      <c r="I171" s="12">
        <f>H171*12</f>
        <v>2980.4112</v>
      </c>
      <c r="J171" s="111"/>
      <c r="K171" s="110">
        <f>H171*J171</f>
        <v>0</v>
      </c>
    </row>
    <row r="172" spans="1:11" ht="30" customHeight="1">
      <c r="A172" s="81"/>
      <c r="B172" s="133"/>
      <c r="C172" s="124"/>
      <c r="D172" s="85"/>
      <c r="E172" s="12" t="s">
        <v>155</v>
      </c>
      <c r="F172" s="12" t="s">
        <v>277</v>
      </c>
      <c r="G172" s="112">
        <v>877.39200000000005</v>
      </c>
      <c r="H172" s="112">
        <f>G172-((G172*$H$1)/100)</f>
        <v>877.39200000000005</v>
      </c>
      <c r="I172" s="12">
        <f>H172*4</f>
        <v>3509.5680000000002</v>
      </c>
      <c r="J172" s="111"/>
      <c r="K172" s="110">
        <f>H172*J172</f>
        <v>0</v>
      </c>
    </row>
    <row r="173" spans="1:11" ht="30" customHeight="1">
      <c r="A173" s="80" t="s">
        <v>276</v>
      </c>
      <c r="B173" s="132" t="s">
        <v>275</v>
      </c>
      <c r="C173" s="127" t="s">
        <v>255</v>
      </c>
      <c r="D173" s="84" t="s">
        <v>47</v>
      </c>
      <c r="E173" s="12" t="s">
        <v>139</v>
      </c>
      <c r="F173" s="12" t="s">
        <v>274</v>
      </c>
      <c r="G173" s="112">
        <v>248.36760000000001</v>
      </c>
      <c r="H173" s="112">
        <f>G173-((G173*$H$1)/100)</f>
        <v>248.36760000000001</v>
      </c>
      <c r="I173" s="12">
        <f>H173*12</f>
        <v>2980.4112</v>
      </c>
      <c r="J173" s="111"/>
      <c r="K173" s="110">
        <f>H173*J173</f>
        <v>0</v>
      </c>
    </row>
    <row r="174" spans="1:11" ht="30" customHeight="1">
      <c r="A174" s="81"/>
      <c r="B174" s="133"/>
      <c r="C174" s="124"/>
      <c r="D174" s="85"/>
      <c r="E174" s="12" t="s">
        <v>155</v>
      </c>
      <c r="F174" s="12" t="s">
        <v>273</v>
      </c>
      <c r="G174" s="112">
        <v>877.39200000000005</v>
      </c>
      <c r="H174" s="112">
        <f>G174-((G174*$H$1)/100)</f>
        <v>877.39200000000005</v>
      </c>
      <c r="I174" s="12">
        <f>H174*4</f>
        <v>3509.5680000000002</v>
      </c>
      <c r="J174" s="111"/>
      <c r="K174" s="110">
        <f>H174*J174</f>
        <v>0</v>
      </c>
    </row>
    <row r="175" spans="1:11" ht="30" customHeight="1">
      <c r="A175" s="80" t="s">
        <v>272</v>
      </c>
      <c r="B175" s="132" t="s">
        <v>271</v>
      </c>
      <c r="C175" s="127" t="s">
        <v>255</v>
      </c>
      <c r="D175" s="84" t="s">
        <v>47</v>
      </c>
      <c r="E175" s="12" t="s">
        <v>139</v>
      </c>
      <c r="F175" s="12" t="s">
        <v>270</v>
      </c>
      <c r="G175" s="112">
        <v>248.36760000000001</v>
      </c>
      <c r="H175" s="112">
        <f>G175-((G175*$H$1)/100)</f>
        <v>248.36760000000001</v>
      </c>
      <c r="I175" s="12">
        <f>H175*12</f>
        <v>2980.4112</v>
      </c>
      <c r="J175" s="111"/>
      <c r="K175" s="110">
        <f>H175*J175</f>
        <v>0</v>
      </c>
    </row>
    <row r="176" spans="1:11" ht="30" customHeight="1">
      <c r="A176" s="81"/>
      <c r="B176" s="133"/>
      <c r="C176" s="124"/>
      <c r="D176" s="85"/>
      <c r="E176" s="12" t="s">
        <v>155</v>
      </c>
      <c r="F176" s="12" t="s">
        <v>269</v>
      </c>
      <c r="G176" s="112">
        <v>877.39200000000005</v>
      </c>
      <c r="H176" s="112">
        <f>G176-((G176*$H$1)/100)</f>
        <v>877.39200000000005</v>
      </c>
      <c r="I176" s="12">
        <f>H176*4</f>
        <v>3509.5680000000002</v>
      </c>
      <c r="J176" s="111"/>
      <c r="K176" s="110">
        <f>H176*J176</f>
        <v>0</v>
      </c>
    </row>
    <row r="177" spans="1:11" ht="30" customHeight="1">
      <c r="A177" s="80" t="s">
        <v>268</v>
      </c>
      <c r="B177" s="132" t="s">
        <v>267</v>
      </c>
      <c r="C177" s="127" t="s">
        <v>255</v>
      </c>
      <c r="D177" s="84" t="s">
        <v>47</v>
      </c>
      <c r="E177" s="12" t="s">
        <v>139</v>
      </c>
      <c r="F177" s="12" t="s">
        <v>266</v>
      </c>
      <c r="G177" s="112">
        <v>248.36760000000001</v>
      </c>
      <c r="H177" s="112">
        <f>G177-((G177*$H$1)/100)</f>
        <v>248.36760000000001</v>
      </c>
      <c r="I177" s="12">
        <f>H177*12</f>
        <v>2980.4112</v>
      </c>
      <c r="J177" s="111"/>
      <c r="K177" s="110">
        <f>H177*J177</f>
        <v>0</v>
      </c>
    </row>
    <row r="178" spans="1:11" ht="30" customHeight="1">
      <c r="A178" s="81"/>
      <c r="B178" s="133"/>
      <c r="C178" s="124"/>
      <c r="D178" s="85"/>
      <c r="E178" s="12" t="s">
        <v>155</v>
      </c>
      <c r="F178" s="12" t="s">
        <v>265</v>
      </c>
      <c r="G178" s="112">
        <v>877.39200000000005</v>
      </c>
      <c r="H178" s="112">
        <f>G178-((G178*$H$1)/100)</f>
        <v>877.39200000000005</v>
      </c>
      <c r="I178" s="12">
        <f>H178*4</f>
        <v>3509.5680000000002</v>
      </c>
      <c r="J178" s="111"/>
      <c r="K178" s="110">
        <f>H178*J178</f>
        <v>0</v>
      </c>
    </row>
    <row r="179" spans="1:11" ht="30" customHeight="1">
      <c r="A179" s="80" t="s">
        <v>264</v>
      </c>
      <c r="B179" s="132" t="s">
        <v>263</v>
      </c>
      <c r="C179" s="127" t="s">
        <v>255</v>
      </c>
      <c r="D179" s="84" t="s">
        <v>47</v>
      </c>
      <c r="E179" s="12" t="s">
        <v>139</v>
      </c>
      <c r="F179" s="12" t="s">
        <v>262</v>
      </c>
      <c r="G179" s="112">
        <v>248.36760000000001</v>
      </c>
      <c r="H179" s="112">
        <f>G179-((G179*$H$1)/100)</f>
        <v>248.36760000000001</v>
      </c>
      <c r="I179" s="12">
        <f>H179*12</f>
        <v>2980.4112</v>
      </c>
      <c r="J179" s="111"/>
      <c r="K179" s="110">
        <f>H179*J179</f>
        <v>0</v>
      </c>
    </row>
    <row r="180" spans="1:11" ht="30" customHeight="1">
      <c r="A180" s="131"/>
      <c r="B180" s="130"/>
      <c r="C180" s="124"/>
      <c r="D180" s="129"/>
      <c r="E180" s="128" t="s">
        <v>155</v>
      </c>
      <c r="F180" s="128" t="s">
        <v>261</v>
      </c>
      <c r="G180" s="112">
        <v>877.39200000000005</v>
      </c>
      <c r="H180" s="112">
        <f>G180-((G180*$H$1)/100)</f>
        <v>877.39200000000005</v>
      </c>
      <c r="I180" s="128">
        <f>H180*4</f>
        <v>3509.5680000000002</v>
      </c>
      <c r="J180" s="115"/>
      <c r="K180" s="114">
        <f>H180*J180</f>
        <v>0</v>
      </c>
    </row>
    <row r="181" spans="1:11" ht="30" customHeight="1">
      <c r="A181" s="126" t="s">
        <v>260</v>
      </c>
      <c r="B181" s="125" t="s">
        <v>259</v>
      </c>
      <c r="C181" s="127" t="s">
        <v>255</v>
      </c>
      <c r="D181" s="123" t="s">
        <v>47</v>
      </c>
      <c r="E181" s="12" t="s">
        <v>139</v>
      </c>
      <c r="F181" s="12" t="s">
        <v>258</v>
      </c>
      <c r="G181" s="112">
        <v>248.36760000000001</v>
      </c>
      <c r="H181" s="112">
        <f>G181-((G181*$H$1)/100)</f>
        <v>248.36760000000001</v>
      </c>
      <c r="I181" s="12">
        <f>H181*12</f>
        <v>2980.4112</v>
      </c>
      <c r="J181" s="111"/>
      <c r="K181" s="110">
        <f>H181*J181</f>
        <v>0</v>
      </c>
    </row>
    <row r="182" spans="1:11" ht="30" customHeight="1">
      <c r="A182" s="126"/>
      <c r="B182" s="125"/>
      <c r="C182" s="124"/>
      <c r="D182" s="123"/>
      <c r="E182" s="122" t="s">
        <v>155</v>
      </c>
      <c r="F182" s="12" t="s">
        <v>257</v>
      </c>
      <c r="G182" s="112">
        <v>877.39200000000005</v>
      </c>
      <c r="H182" s="112">
        <f>G182-((G182*$H$1)/100)</f>
        <v>877.39200000000005</v>
      </c>
      <c r="I182" s="12">
        <f>H182*4</f>
        <v>3509.5680000000002</v>
      </c>
      <c r="J182" s="111"/>
      <c r="K182" s="110">
        <f>H182*J182</f>
        <v>0</v>
      </c>
    </row>
    <row r="183" spans="1:11" ht="30" customHeight="1">
      <c r="A183" s="121" t="s">
        <v>152</v>
      </c>
      <c r="B183" s="121"/>
      <c r="C183" s="121"/>
      <c r="D183" s="121"/>
      <c r="E183" s="121"/>
      <c r="F183" s="121"/>
      <c r="G183" s="121"/>
      <c r="H183" s="121"/>
      <c r="I183" s="121"/>
      <c r="J183" s="121"/>
      <c r="K183" s="121"/>
    </row>
    <row r="184" spans="1:11" ht="52.5" customHeight="1">
      <c r="A184" s="120" t="s">
        <v>153</v>
      </c>
      <c r="B184" s="119" t="s">
        <v>154</v>
      </c>
      <c r="C184" s="45" t="s">
        <v>255</v>
      </c>
      <c r="D184" s="50" t="s">
        <v>138</v>
      </c>
      <c r="E184" s="118" t="s">
        <v>155</v>
      </c>
      <c r="F184" s="118" t="s">
        <v>157</v>
      </c>
      <c r="G184" s="112">
        <v>288.25200000000001</v>
      </c>
      <c r="H184" s="112">
        <f>G184-((G184*$H$1)/100)</f>
        <v>288.25200000000001</v>
      </c>
      <c r="I184" s="118">
        <f>H184*4</f>
        <v>1153.008</v>
      </c>
      <c r="J184" s="117"/>
      <c r="K184" s="116">
        <f>H184*J184</f>
        <v>0</v>
      </c>
    </row>
    <row r="185" spans="1:11" ht="32.25" customHeight="1">
      <c r="A185" s="23" t="s">
        <v>158</v>
      </c>
      <c r="B185" s="10" t="s">
        <v>159</v>
      </c>
      <c r="C185" s="45" t="s">
        <v>255</v>
      </c>
      <c r="D185" s="21" t="s">
        <v>138</v>
      </c>
      <c r="E185" s="12" t="s">
        <v>155</v>
      </c>
      <c r="F185" s="12" t="s">
        <v>160</v>
      </c>
      <c r="G185" s="112">
        <v>288.25200000000001</v>
      </c>
      <c r="H185" s="112">
        <f>G185-((G185*$H$1)/100)</f>
        <v>288.25200000000001</v>
      </c>
      <c r="I185" s="12">
        <f>H185*4</f>
        <v>1153.008</v>
      </c>
      <c r="J185" s="111"/>
      <c r="K185" s="110">
        <f>H185*J185</f>
        <v>0</v>
      </c>
    </row>
    <row r="186" spans="1:11" ht="33.75" customHeight="1">
      <c r="A186" s="23" t="s">
        <v>161</v>
      </c>
      <c r="B186" s="10" t="s">
        <v>162</v>
      </c>
      <c r="C186" s="45" t="s">
        <v>255</v>
      </c>
      <c r="D186" s="50" t="s">
        <v>138</v>
      </c>
      <c r="E186" s="12" t="s">
        <v>155</v>
      </c>
      <c r="F186" s="12" t="s">
        <v>163</v>
      </c>
      <c r="G186" s="112">
        <v>288.25200000000001</v>
      </c>
      <c r="H186" s="112">
        <f>G186-((G186*$H$1)/100)</f>
        <v>288.25200000000001</v>
      </c>
      <c r="I186" s="12">
        <f>H186*4</f>
        <v>1153.008</v>
      </c>
      <c r="J186" s="111"/>
      <c r="K186" s="110">
        <f>H186*J186</f>
        <v>0</v>
      </c>
    </row>
    <row r="187" spans="1:11" ht="33.75" customHeight="1">
      <c r="A187" s="23" t="s">
        <v>164</v>
      </c>
      <c r="B187" s="10" t="s">
        <v>165</v>
      </c>
      <c r="C187" s="45" t="s">
        <v>255</v>
      </c>
      <c r="D187" s="21" t="s">
        <v>138</v>
      </c>
      <c r="E187" s="12" t="s">
        <v>155</v>
      </c>
      <c r="F187" s="12" t="s">
        <v>166</v>
      </c>
      <c r="G187" s="112">
        <v>288.25200000000001</v>
      </c>
      <c r="H187" s="112">
        <f>G187-((G187*$H$1)/100)</f>
        <v>288.25200000000001</v>
      </c>
      <c r="I187" s="12">
        <f>H187*4</f>
        <v>1153.008</v>
      </c>
      <c r="J187" s="111"/>
      <c r="K187" s="110">
        <f>H187*J187</f>
        <v>0</v>
      </c>
    </row>
    <row r="188" spans="1:11" ht="35.25" customHeight="1">
      <c r="A188" s="23" t="s">
        <v>167</v>
      </c>
      <c r="B188" s="10" t="s">
        <v>168</v>
      </c>
      <c r="C188" s="45" t="s">
        <v>255</v>
      </c>
      <c r="D188" s="50" t="s">
        <v>138</v>
      </c>
      <c r="E188" s="12" t="s">
        <v>155</v>
      </c>
      <c r="F188" s="12" t="s">
        <v>169</v>
      </c>
      <c r="G188" s="112">
        <v>288.25200000000001</v>
      </c>
      <c r="H188" s="112">
        <f>G188-((G188*$H$1)/100)</f>
        <v>288.25200000000001</v>
      </c>
      <c r="I188" s="12">
        <f>H188*4</f>
        <v>1153.008</v>
      </c>
      <c r="J188" s="111"/>
      <c r="K188" s="110">
        <f>H188*J188</f>
        <v>0</v>
      </c>
    </row>
    <row r="189" spans="1:11" ht="51" customHeight="1">
      <c r="A189" s="23" t="s">
        <v>170</v>
      </c>
      <c r="B189" s="30" t="s">
        <v>171</v>
      </c>
      <c r="C189" s="45" t="s">
        <v>255</v>
      </c>
      <c r="D189" s="21" t="s">
        <v>138</v>
      </c>
      <c r="E189" s="12" t="s">
        <v>155</v>
      </c>
      <c r="F189" s="12" t="s">
        <v>172</v>
      </c>
      <c r="G189" s="112">
        <v>330.48</v>
      </c>
      <c r="H189" s="112">
        <f>G189-((G189*$H$1)/100)</f>
        <v>330.48</v>
      </c>
      <c r="I189" s="12">
        <f>H189*4</f>
        <v>1321.92</v>
      </c>
      <c r="J189" s="111"/>
      <c r="K189" s="110">
        <f>H189*J189</f>
        <v>0</v>
      </c>
    </row>
    <row r="190" spans="1:11" ht="35.25" customHeight="1">
      <c r="A190" s="23" t="s">
        <v>173</v>
      </c>
      <c r="B190" s="10" t="s">
        <v>174</v>
      </c>
      <c r="C190" s="45" t="s">
        <v>255</v>
      </c>
      <c r="D190" s="50" t="s">
        <v>138</v>
      </c>
      <c r="E190" s="12" t="s">
        <v>155</v>
      </c>
      <c r="F190" s="12" t="s">
        <v>175</v>
      </c>
      <c r="G190" s="112">
        <v>330.48</v>
      </c>
      <c r="H190" s="112">
        <f>G190-((G190*$H$1)/100)</f>
        <v>330.48</v>
      </c>
      <c r="I190" s="12">
        <f>H190*4</f>
        <v>1321.92</v>
      </c>
      <c r="J190" s="111"/>
      <c r="K190" s="110">
        <f>H190*J190</f>
        <v>0</v>
      </c>
    </row>
    <row r="191" spans="1:11" ht="35.25" customHeight="1">
      <c r="A191" s="23" t="s">
        <v>176</v>
      </c>
      <c r="B191" s="10" t="s">
        <v>177</v>
      </c>
      <c r="C191" s="45" t="s">
        <v>255</v>
      </c>
      <c r="D191" s="21" t="s">
        <v>138</v>
      </c>
      <c r="E191" s="12" t="s">
        <v>155</v>
      </c>
      <c r="F191" s="12" t="s">
        <v>178</v>
      </c>
      <c r="G191" s="112">
        <v>330.48</v>
      </c>
      <c r="H191" s="112">
        <f>G191-((G191*$H$1)/100)</f>
        <v>330.48</v>
      </c>
      <c r="I191" s="12">
        <f>H191*4</f>
        <v>1321.92</v>
      </c>
      <c r="J191" s="111"/>
      <c r="K191" s="110">
        <f>H191*J191</f>
        <v>0</v>
      </c>
    </row>
    <row r="192" spans="1:11" ht="30" customHeight="1">
      <c r="A192" s="23" t="s">
        <v>179</v>
      </c>
      <c r="B192" s="16" t="s">
        <v>180</v>
      </c>
      <c r="C192" s="45" t="s">
        <v>255</v>
      </c>
      <c r="D192" s="50" t="s">
        <v>138</v>
      </c>
      <c r="E192" s="12" t="s">
        <v>155</v>
      </c>
      <c r="F192" s="12" t="s">
        <v>181</v>
      </c>
      <c r="G192" s="112">
        <v>330.48</v>
      </c>
      <c r="H192" s="112">
        <f>G192-((G192*$H$1)/100)</f>
        <v>330.48</v>
      </c>
      <c r="I192" s="12">
        <f>H192*4</f>
        <v>1321.92</v>
      </c>
      <c r="J192" s="111"/>
      <c r="K192" s="110">
        <f>H192*J192</f>
        <v>0</v>
      </c>
    </row>
    <row r="193" spans="1:11" ht="32.25" customHeight="1">
      <c r="A193" s="23" t="s">
        <v>182</v>
      </c>
      <c r="B193" s="10" t="s">
        <v>183</v>
      </c>
      <c r="C193" s="45" t="s">
        <v>255</v>
      </c>
      <c r="D193" s="21" t="s">
        <v>138</v>
      </c>
      <c r="E193" s="12" t="s">
        <v>155</v>
      </c>
      <c r="F193" s="12" t="s">
        <v>184</v>
      </c>
      <c r="G193" s="112">
        <v>330.48</v>
      </c>
      <c r="H193" s="112">
        <f>G193-((G193*$H$1)/100)</f>
        <v>330.48</v>
      </c>
      <c r="I193" s="12">
        <f>H193*4</f>
        <v>1321.92</v>
      </c>
      <c r="J193" s="115"/>
      <c r="K193" s="114">
        <f>H193*J193</f>
        <v>0</v>
      </c>
    </row>
    <row r="194" spans="1:11" ht="69.75" customHeight="1">
      <c r="A194" s="23" t="s">
        <v>185</v>
      </c>
      <c r="B194" s="10" t="s">
        <v>186</v>
      </c>
      <c r="C194" s="46" t="s">
        <v>254</v>
      </c>
      <c r="D194" s="50" t="s">
        <v>138</v>
      </c>
      <c r="E194" s="12" t="s">
        <v>155</v>
      </c>
      <c r="F194" s="12" t="s">
        <v>187</v>
      </c>
      <c r="G194" s="112">
        <v>850.60800000000006</v>
      </c>
      <c r="H194" s="112">
        <f>G194-((G194*$H$1)/100)</f>
        <v>850.60800000000006</v>
      </c>
      <c r="I194" s="12">
        <f>H194*4</f>
        <v>3402.4320000000002</v>
      </c>
      <c r="J194" s="111"/>
      <c r="K194" s="110">
        <f>H194*J194</f>
        <v>0</v>
      </c>
    </row>
    <row r="195" spans="1:11" ht="27.75" customHeight="1">
      <c r="A195" s="80" t="s">
        <v>248</v>
      </c>
      <c r="B195" s="82" t="s">
        <v>249</v>
      </c>
      <c r="C195" s="80" t="s">
        <v>254</v>
      </c>
      <c r="D195" s="84" t="s">
        <v>138</v>
      </c>
      <c r="E195" s="42" t="s">
        <v>250</v>
      </c>
      <c r="F195" s="12" t="s">
        <v>251</v>
      </c>
      <c r="G195" s="113">
        <v>715.7052000000001</v>
      </c>
      <c r="H195" s="112">
        <f>G195-((G195*$H$1)/100)</f>
        <v>715.7052000000001</v>
      </c>
      <c r="I195" s="12">
        <f>H195*4</f>
        <v>2862.8208000000004</v>
      </c>
      <c r="J195" s="111"/>
      <c r="K195" s="110">
        <f>H195*J195</f>
        <v>0</v>
      </c>
    </row>
    <row r="196" spans="1:11" ht="40.5" customHeight="1">
      <c r="A196" s="81"/>
      <c r="B196" s="83"/>
      <c r="C196" s="81"/>
      <c r="D196" s="85"/>
      <c r="E196" s="12" t="s">
        <v>155</v>
      </c>
      <c r="F196" s="12" t="s">
        <v>252</v>
      </c>
      <c r="G196" s="113">
        <v>3542.7456000000002</v>
      </c>
      <c r="H196" s="112">
        <f>G196-((G196*$H$1)/100)</f>
        <v>3542.7456000000002</v>
      </c>
      <c r="I196" s="12">
        <f>H196*4</f>
        <v>14170.982400000001</v>
      </c>
      <c r="J196" s="111"/>
      <c r="K196" s="110">
        <f>H196*J196</f>
        <v>0</v>
      </c>
    </row>
  </sheetData>
  <autoFilter ref="A2:K3">
    <filterColumn colId="6" showButton="0"/>
    <filterColumn colId="7" showButton="0"/>
    <filterColumn colId="9" showButton="0"/>
  </autoFilter>
  <mergeCells count="283">
    <mergeCell ref="A175:A176"/>
    <mergeCell ref="B175:B176"/>
    <mergeCell ref="D175:D176"/>
    <mergeCell ref="C175:C176"/>
    <mergeCell ref="C181:C182"/>
    <mergeCell ref="C179:C180"/>
    <mergeCell ref="C177:C178"/>
    <mergeCell ref="A181:A182"/>
    <mergeCell ref="B181:B182"/>
    <mergeCell ref="D181:D182"/>
    <mergeCell ref="A171:A172"/>
    <mergeCell ref="B171:B172"/>
    <mergeCell ref="D171:D172"/>
    <mergeCell ref="C171:C172"/>
    <mergeCell ref="A173:A174"/>
    <mergeCell ref="B173:B174"/>
    <mergeCell ref="D173:D174"/>
    <mergeCell ref="B165:B166"/>
    <mergeCell ref="D165:D166"/>
    <mergeCell ref="C169:C170"/>
    <mergeCell ref="A183:K183"/>
    <mergeCell ref="A177:A178"/>
    <mergeCell ref="B177:B178"/>
    <mergeCell ref="D177:D178"/>
    <mergeCell ref="A179:A180"/>
    <mergeCell ref="B179:B180"/>
    <mergeCell ref="D179:D180"/>
    <mergeCell ref="C173:C174"/>
    <mergeCell ref="A167:A168"/>
    <mergeCell ref="B167:B168"/>
    <mergeCell ref="D167:D168"/>
    <mergeCell ref="C167:C168"/>
    <mergeCell ref="C165:C166"/>
    <mergeCell ref="A169:A170"/>
    <mergeCell ref="B169:B170"/>
    <mergeCell ref="D169:D170"/>
    <mergeCell ref="A165:A166"/>
    <mergeCell ref="D157:D158"/>
    <mergeCell ref="C157:C158"/>
    <mergeCell ref="A161:A162"/>
    <mergeCell ref="B161:B162"/>
    <mergeCell ref="D161:D162"/>
    <mergeCell ref="A163:A164"/>
    <mergeCell ref="B163:B164"/>
    <mergeCell ref="D163:D164"/>
    <mergeCell ref="C163:C164"/>
    <mergeCell ref="C161:C162"/>
    <mergeCell ref="D159:D160"/>
    <mergeCell ref="A153:A154"/>
    <mergeCell ref="B153:B154"/>
    <mergeCell ref="D153:D154"/>
    <mergeCell ref="A155:A156"/>
    <mergeCell ref="B155:B156"/>
    <mergeCell ref="D155:D156"/>
    <mergeCell ref="C159:C160"/>
    <mergeCell ref="A157:A158"/>
    <mergeCell ref="B157:B158"/>
    <mergeCell ref="C146:C147"/>
    <mergeCell ref="C148:C149"/>
    <mergeCell ref="C151:C152"/>
    <mergeCell ref="C155:C156"/>
    <mergeCell ref="C153:C154"/>
    <mergeCell ref="A159:A160"/>
    <mergeCell ref="B159:B160"/>
    <mergeCell ref="A138:A139"/>
    <mergeCell ref="B138:B139"/>
    <mergeCell ref="D138:D139"/>
    <mergeCell ref="C138:C139"/>
    <mergeCell ref="C136:C137"/>
    <mergeCell ref="A140:K140"/>
    <mergeCell ref="C132:C133"/>
    <mergeCell ref="A150:K150"/>
    <mergeCell ref="A151:A152"/>
    <mergeCell ref="B151:B152"/>
    <mergeCell ref="D151:D152"/>
    <mergeCell ref="C142:C143"/>
    <mergeCell ref="C144:C145"/>
    <mergeCell ref="A136:A137"/>
    <mergeCell ref="B136:B137"/>
    <mergeCell ref="D136:D137"/>
    <mergeCell ref="A132:A133"/>
    <mergeCell ref="B132:B133"/>
    <mergeCell ref="D132:D133"/>
    <mergeCell ref="A142:A143"/>
    <mergeCell ref="B142:B143"/>
    <mergeCell ref="D142:D143"/>
    <mergeCell ref="A134:A135"/>
    <mergeCell ref="B134:B135"/>
    <mergeCell ref="D134:D135"/>
    <mergeCell ref="C134:C135"/>
    <mergeCell ref="B122:B123"/>
    <mergeCell ref="D122:D123"/>
    <mergeCell ref="C122:C123"/>
    <mergeCell ref="A124:A125"/>
    <mergeCell ref="B124:B125"/>
    <mergeCell ref="D124:D125"/>
    <mergeCell ref="A128:A129"/>
    <mergeCell ref="B128:B129"/>
    <mergeCell ref="D128:D129"/>
    <mergeCell ref="A130:A131"/>
    <mergeCell ref="B130:B131"/>
    <mergeCell ref="D130:D131"/>
    <mergeCell ref="C130:C131"/>
    <mergeCell ref="C128:C129"/>
    <mergeCell ref="A101:K101"/>
    <mergeCell ref="A126:A127"/>
    <mergeCell ref="B126:B127"/>
    <mergeCell ref="D126:D127"/>
    <mergeCell ref="C126:C127"/>
    <mergeCell ref="C124:C125"/>
    <mergeCell ref="A109:K109"/>
    <mergeCell ref="A110:K110"/>
    <mergeCell ref="A121:K121"/>
    <mergeCell ref="A122:A123"/>
    <mergeCell ref="A97:A98"/>
    <mergeCell ref="B97:B98"/>
    <mergeCell ref="D97:D98"/>
    <mergeCell ref="A99:A100"/>
    <mergeCell ref="B99:B100"/>
    <mergeCell ref="D99:D100"/>
    <mergeCell ref="C97:C98"/>
    <mergeCell ref="C99:C100"/>
    <mergeCell ref="A93:A94"/>
    <mergeCell ref="B93:B94"/>
    <mergeCell ref="D93:D94"/>
    <mergeCell ref="A95:A96"/>
    <mergeCell ref="B95:B96"/>
    <mergeCell ref="D95:D96"/>
    <mergeCell ref="C95:C96"/>
    <mergeCell ref="C93:C94"/>
    <mergeCell ref="B89:B90"/>
    <mergeCell ref="D89:D90"/>
    <mergeCell ref="A91:A92"/>
    <mergeCell ref="B91:B92"/>
    <mergeCell ref="D91:D92"/>
    <mergeCell ref="C91:C92"/>
    <mergeCell ref="C89:C90"/>
    <mergeCell ref="A83:K83"/>
    <mergeCell ref="A102:A103"/>
    <mergeCell ref="B102:B104"/>
    <mergeCell ref="D102:D103"/>
    <mergeCell ref="A105:A106"/>
    <mergeCell ref="B105:B107"/>
    <mergeCell ref="D105:D106"/>
    <mergeCell ref="C102:C104"/>
    <mergeCell ref="C105:C107"/>
    <mergeCell ref="A89:A90"/>
    <mergeCell ref="A77:A78"/>
    <mergeCell ref="B77:B78"/>
    <mergeCell ref="D77:D78"/>
    <mergeCell ref="A79:A80"/>
    <mergeCell ref="B79:B80"/>
    <mergeCell ref="D79:D80"/>
    <mergeCell ref="C79:C80"/>
    <mergeCell ref="C77:C78"/>
    <mergeCell ref="B73:B74"/>
    <mergeCell ref="D73:D74"/>
    <mergeCell ref="A75:A76"/>
    <mergeCell ref="B75:B76"/>
    <mergeCell ref="D75:D76"/>
    <mergeCell ref="C75:C76"/>
    <mergeCell ref="C73:C74"/>
    <mergeCell ref="A87:A88"/>
    <mergeCell ref="B87:B88"/>
    <mergeCell ref="C87:C88"/>
    <mergeCell ref="C85:C86"/>
    <mergeCell ref="A68:A69"/>
    <mergeCell ref="B68:B69"/>
    <mergeCell ref="A70:K70"/>
    <mergeCell ref="A71:A72"/>
    <mergeCell ref="B71:B72"/>
    <mergeCell ref="D71:D72"/>
    <mergeCell ref="D62:D63"/>
    <mergeCell ref="C62:C63"/>
    <mergeCell ref="C60:C61"/>
    <mergeCell ref="A85:A86"/>
    <mergeCell ref="B85:B86"/>
    <mergeCell ref="D85:D86"/>
    <mergeCell ref="D68:D69"/>
    <mergeCell ref="C68:C69"/>
    <mergeCell ref="C71:C72"/>
    <mergeCell ref="A73:A74"/>
    <mergeCell ref="A66:A67"/>
    <mergeCell ref="B66:B67"/>
    <mergeCell ref="D66:D67"/>
    <mergeCell ref="C66:C67"/>
    <mergeCell ref="C64:C65"/>
    <mergeCell ref="A57:A58"/>
    <mergeCell ref="B57:B58"/>
    <mergeCell ref="D57:D58"/>
    <mergeCell ref="A59:K59"/>
    <mergeCell ref="A60:A61"/>
    <mergeCell ref="C55:C56"/>
    <mergeCell ref="C53:C54"/>
    <mergeCell ref="C50:C51"/>
    <mergeCell ref="A64:A65"/>
    <mergeCell ref="B64:B65"/>
    <mergeCell ref="D64:D65"/>
    <mergeCell ref="B60:B61"/>
    <mergeCell ref="D60:D61"/>
    <mergeCell ref="A62:A63"/>
    <mergeCell ref="B62:B63"/>
    <mergeCell ref="C57:C58"/>
    <mergeCell ref="D42:D43"/>
    <mergeCell ref="A44:A45"/>
    <mergeCell ref="B44:B45"/>
    <mergeCell ref="D44:D45"/>
    <mergeCell ref="C42:C43"/>
    <mergeCell ref="A55:A56"/>
    <mergeCell ref="B55:B56"/>
    <mergeCell ref="D55:D56"/>
    <mergeCell ref="A46:A47"/>
    <mergeCell ref="D18:D19"/>
    <mergeCell ref="A50:A51"/>
    <mergeCell ref="B50:B51"/>
    <mergeCell ref="D50:D51"/>
    <mergeCell ref="A53:A54"/>
    <mergeCell ref="B53:B54"/>
    <mergeCell ref="D53:D54"/>
    <mergeCell ref="B46:B47"/>
    <mergeCell ref="D46:D47"/>
    <mergeCell ref="A48:A49"/>
    <mergeCell ref="F2:F3"/>
    <mergeCell ref="G2:I2"/>
    <mergeCell ref="J2:K2"/>
    <mergeCell ref="C2:C3"/>
    <mergeCell ref="D39:D40"/>
    <mergeCell ref="A15:A16"/>
    <mergeCell ref="B15:B17"/>
    <mergeCell ref="D15:D16"/>
    <mergeCell ref="A18:A19"/>
    <mergeCell ref="B18:B20"/>
    <mergeCell ref="D11:D12"/>
    <mergeCell ref="A13:A14"/>
    <mergeCell ref="B13:B14"/>
    <mergeCell ref="D13:D14"/>
    <mergeCell ref="A1:G1"/>
    <mergeCell ref="I1:J1"/>
    <mergeCell ref="A2:A3"/>
    <mergeCell ref="B2:B3"/>
    <mergeCell ref="D2:D3"/>
    <mergeCell ref="E2:E3"/>
    <mergeCell ref="C5:C6"/>
    <mergeCell ref="A23:K23"/>
    <mergeCell ref="A4:K4"/>
    <mergeCell ref="A5:A6"/>
    <mergeCell ref="B5:B6"/>
    <mergeCell ref="D5:D6"/>
    <mergeCell ref="A11:A12"/>
    <mergeCell ref="A7:A8"/>
    <mergeCell ref="B7:B8"/>
    <mergeCell ref="D7:D8"/>
    <mergeCell ref="A39:A40"/>
    <mergeCell ref="B39:B40"/>
    <mergeCell ref="C13:C14"/>
    <mergeCell ref="C11:C12"/>
    <mergeCell ref="C9:C10"/>
    <mergeCell ref="C7:C8"/>
    <mergeCell ref="B11:B12"/>
    <mergeCell ref="A33:K33"/>
    <mergeCell ref="A34:K34"/>
    <mergeCell ref="A35:A36"/>
    <mergeCell ref="B35:B36"/>
    <mergeCell ref="D35:D36"/>
    <mergeCell ref="C35:C36"/>
    <mergeCell ref="C48:C49"/>
    <mergeCell ref="C46:C47"/>
    <mergeCell ref="C44:C45"/>
    <mergeCell ref="A41:K41"/>
    <mergeCell ref="A42:A43"/>
    <mergeCell ref="B42:B43"/>
    <mergeCell ref="B48:B49"/>
    <mergeCell ref="D48:D49"/>
    <mergeCell ref="C195:C196"/>
    <mergeCell ref="A195:A196"/>
    <mergeCell ref="B195:B196"/>
    <mergeCell ref="D195:D196"/>
    <mergeCell ref="A9:A10"/>
    <mergeCell ref="B9:B10"/>
    <mergeCell ref="D9:D10"/>
    <mergeCell ref="C15:C17"/>
    <mergeCell ref="C18:C20"/>
    <mergeCell ref="C39:C40"/>
  </mergeCells>
  <pageMargins left="0.25" right="0.25" top="0.75" bottom="0.75" header="0.3" footer="0.3"/>
  <pageSetup paperSize="9" scale="2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6"/>
  <sheetViews>
    <sheetView zoomScale="60" zoomScaleNormal="60" workbookViewId="0">
      <selection activeCell="B14" sqref="B14"/>
    </sheetView>
  </sheetViews>
  <sheetFormatPr defaultRowHeight="18"/>
  <cols>
    <col min="1" max="1" width="35.7109375" style="1" customWidth="1"/>
    <col min="2" max="2" width="120.7109375" style="1" customWidth="1"/>
    <col min="3" max="3" width="25.140625" style="219" customWidth="1"/>
    <col min="4" max="6" width="15.7109375" style="1" customWidth="1"/>
    <col min="7" max="11" width="20.7109375" style="1" customWidth="1"/>
    <col min="12" max="16384" width="9.140625" style="1"/>
  </cols>
  <sheetData>
    <row r="1" spans="1:11" ht="39.950000000000003" customHeight="1">
      <c r="A1" s="218" t="s">
        <v>830</v>
      </c>
      <c r="B1" s="217"/>
      <c r="C1" s="217"/>
      <c r="D1" s="217"/>
      <c r="E1" s="217"/>
      <c r="F1" s="217"/>
      <c r="G1" s="216"/>
      <c r="H1" s="215">
        <v>0</v>
      </c>
      <c r="I1" s="287"/>
      <c r="J1" s="286"/>
      <c r="K1" s="2">
        <f>SUM(K16:K65537)</f>
        <v>0</v>
      </c>
    </row>
    <row r="2" spans="1:11" ht="39.950000000000003" customHeight="1">
      <c r="A2" s="283" t="s">
        <v>0</v>
      </c>
      <c r="B2" s="283" t="s">
        <v>1</v>
      </c>
      <c r="C2" s="285" t="s">
        <v>253</v>
      </c>
      <c r="D2" s="281" t="s">
        <v>2</v>
      </c>
      <c r="E2" s="280" t="s">
        <v>672</v>
      </c>
      <c r="F2" s="280" t="s">
        <v>6</v>
      </c>
      <c r="G2" s="278"/>
      <c r="H2" s="284" t="s">
        <v>671</v>
      </c>
      <c r="I2" s="284"/>
      <c r="J2" s="280" t="s">
        <v>8</v>
      </c>
      <c r="K2" s="280"/>
    </row>
    <row r="3" spans="1:11" ht="39.950000000000003" customHeight="1">
      <c r="A3" s="283"/>
      <c r="B3" s="283"/>
      <c r="C3" s="282"/>
      <c r="D3" s="281"/>
      <c r="E3" s="280"/>
      <c r="F3" s="280"/>
      <c r="G3" s="17" t="s">
        <v>9</v>
      </c>
      <c r="H3" s="279" t="s">
        <v>10</v>
      </c>
      <c r="I3" s="52" t="s">
        <v>11</v>
      </c>
      <c r="J3" s="278" t="s">
        <v>829</v>
      </c>
      <c r="K3" s="278" t="s">
        <v>828</v>
      </c>
    </row>
    <row r="4" spans="1:11" ht="30" customHeight="1">
      <c r="A4" s="227" t="s">
        <v>827</v>
      </c>
      <c r="B4" s="227"/>
      <c r="C4" s="227"/>
      <c r="D4" s="227"/>
      <c r="E4" s="227"/>
      <c r="F4" s="227"/>
      <c r="G4" s="227"/>
      <c r="H4" s="227"/>
      <c r="I4" s="227"/>
      <c r="J4" s="227"/>
      <c r="K4" s="227"/>
    </row>
    <row r="5" spans="1:11" ht="102.75" customHeight="1">
      <c r="A5" s="228" t="s">
        <v>826</v>
      </c>
      <c r="B5" s="225" t="s">
        <v>825</v>
      </c>
      <c r="C5" s="224" t="s">
        <v>254</v>
      </c>
      <c r="D5" s="223" t="s">
        <v>47</v>
      </c>
      <c r="E5" s="223" t="s">
        <v>355</v>
      </c>
      <c r="F5" s="223" t="s">
        <v>824</v>
      </c>
      <c r="G5" s="220">
        <v>878.0616</v>
      </c>
      <c r="H5" s="6">
        <f>G5-((G5*$H$1)/100)</f>
        <v>878.0616</v>
      </c>
      <c r="I5" s="220">
        <f>H5*4</f>
        <v>3512.2464</v>
      </c>
      <c r="J5" s="221"/>
      <c r="K5" s="220">
        <f>J5*H5</f>
        <v>0</v>
      </c>
    </row>
    <row r="6" spans="1:11" ht="30" customHeight="1">
      <c r="A6" s="228" t="s">
        <v>823</v>
      </c>
      <c r="B6" s="225" t="s">
        <v>822</v>
      </c>
      <c r="C6" s="224" t="s">
        <v>254</v>
      </c>
      <c r="D6" s="223" t="s">
        <v>47</v>
      </c>
      <c r="E6" s="223" t="s">
        <v>355</v>
      </c>
      <c r="F6" s="223" t="s">
        <v>821</v>
      </c>
      <c r="G6" s="220">
        <v>882.64080000000001</v>
      </c>
      <c r="H6" s="6">
        <f>G6-((G6*$H$1)/100)</f>
        <v>882.64080000000001</v>
      </c>
      <c r="I6" s="220">
        <f>H6*4</f>
        <v>3530.5632000000001</v>
      </c>
      <c r="J6" s="221"/>
      <c r="K6" s="220">
        <f>J6*H6</f>
        <v>0</v>
      </c>
    </row>
    <row r="7" spans="1:11" ht="30" customHeight="1">
      <c r="A7" s="228" t="s">
        <v>820</v>
      </c>
      <c r="B7" s="225" t="s">
        <v>819</v>
      </c>
      <c r="C7" s="224" t="s">
        <v>254</v>
      </c>
      <c r="D7" s="223" t="s">
        <v>47</v>
      </c>
      <c r="E7" s="223" t="s">
        <v>355</v>
      </c>
      <c r="F7" s="223" t="s">
        <v>818</v>
      </c>
      <c r="G7" s="220">
        <v>882.64080000000001</v>
      </c>
      <c r="H7" s="6">
        <f>G7-((G7*$H$1)/100)</f>
        <v>882.64080000000001</v>
      </c>
      <c r="I7" s="220">
        <f>H7*4</f>
        <v>3530.5632000000001</v>
      </c>
      <c r="J7" s="221"/>
      <c r="K7" s="220">
        <f>J7*H7</f>
        <v>0</v>
      </c>
    </row>
    <row r="8" spans="1:11" ht="69" customHeight="1">
      <c r="A8" s="228" t="s">
        <v>817</v>
      </c>
      <c r="B8" s="225" t="s">
        <v>816</v>
      </c>
      <c r="C8" s="224" t="s">
        <v>255</v>
      </c>
      <c r="D8" s="223" t="s">
        <v>47</v>
      </c>
      <c r="E8" s="223" t="s">
        <v>355</v>
      </c>
      <c r="F8" s="223" t="s">
        <v>815</v>
      </c>
      <c r="G8" s="220">
        <v>425.08800000000008</v>
      </c>
      <c r="H8" s="6">
        <f>G8-((G8*$H$1)/100)</f>
        <v>425.08800000000008</v>
      </c>
      <c r="I8" s="220">
        <f>H8*4</f>
        <v>1700.3520000000003</v>
      </c>
      <c r="J8" s="221"/>
      <c r="K8" s="220">
        <f>J8*H8</f>
        <v>0</v>
      </c>
    </row>
    <row r="9" spans="1:11" ht="35.25" customHeight="1">
      <c r="A9" s="228" t="s">
        <v>814</v>
      </c>
      <c r="B9" s="225" t="s">
        <v>813</v>
      </c>
      <c r="C9" s="224" t="s">
        <v>255</v>
      </c>
      <c r="D9" s="223" t="s">
        <v>47</v>
      </c>
      <c r="E9" s="223" t="s">
        <v>355</v>
      </c>
      <c r="F9" s="223" t="s">
        <v>812</v>
      </c>
      <c r="G9" s="220">
        <v>425.08800000000008</v>
      </c>
      <c r="H9" s="6">
        <f>G9-((G9*$H$1)/100)</f>
        <v>425.08800000000008</v>
      </c>
      <c r="I9" s="220">
        <f>H9*4</f>
        <v>1700.3520000000003</v>
      </c>
      <c r="J9" s="221"/>
      <c r="K9" s="220">
        <f>J9*H9</f>
        <v>0</v>
      </c>
    </row>
    <row r="10" spans="1:11" ht="30" customHeight="1">
      <c r="A10" s="228" t="s">
        <v>811</v>
      </c>
      <c r="B10" s="225" t="s">
        <v>810</v>
      </c>
      <c r="C10" s="224" t="s">
        <v>255</v>
      </c>
      <c r="D10" s="223" t="s">
        <v>47</v>
      </c>
      <c r="E10" s="223" t="s">
        <v>355</v>
      </c>
      <c r="F10" s="223" t="s">
        <v>809</v>
      </c>
      <c r="G10" s="220">
        <v>425.08800000000008</v>
      </c>
      <c r="H10" s="6">
        <f>G10-((G10*$H$1)/100)</f>
        <v>425.08800000000008</v>
      </c>
      <c r="I10" s="220">
        <f>H10*4</f>
        <v>1700.3520000000003</v>
      </c>
      <c r="J10" s="221"/>
      <c r="K10" s="220">
        <f>J10*H10</f>
        <v>0</v>
      </c>
    </row>
    <row r="11" spans="1:11" ht="69" customHeight="1">
      <c r="A11" s="228" t="s">
        <v>808</v>
      </c>
      <c r="B11" s="225" t="s">
        <v>807</v>
      </c>
      <c r="C11" s="224" t="s">
        <v>254</v>
      </c>
      <c r="D11" s="223" t="s">
        <v>371</v>
      </c>
      <c r="E11" s="223" t="s">
        <v>355</v>
      </c>
      <c r="F11" s="223" t="s">
        <v>806</v>
      </c>
      <c r="G11" s="220">
        <v>1411.5600000000002</v>
      </c>
      <c r="H11" s="6">
        <f>G11-((G11*$H$1)/100)</f>
        <v>1411.5600000000002</v>
      </c>
      <c r="I11" s="220">
        <f>H11*4</f>
        <v>5646.2400000000007</v>
      </c>
      <c r="J11" s="221"/>
      <c r="K11" s="220">
        <f>J11*H11</f>
        <v>0</v>
      </c>
    </row>
    <row r="12" spans="1:11" ht="35.25" customHeight="1">
      <c r="A12" s="228" t="s">
        <v>805</v>
      </c>
      <c r="B12" s="225" t="s">
        <v>804</v>
      </c>
      <c r="C12" s="224" t="s">
        <v>254</v>
      </c>
      <c r="D12" s="223" t="s">
        <v>371</v>
      </c>
      <c r="E12" s="223" t="s">
        <v>355</v>
      </c>
      <c r="F12" s="223" t="s">
        <v>803</v>
      </c>
      <c r="G12" s="220">
        <v>1415.88</v>
      </c>
      <c r="H12" s="6">
        <f>G12-((G12*$H$1)/100)</f>
        <v>1415.88</v>
      </c>
      <c r="I12" s="220">
        <f>H12*4</f>
        <v>5663.52</v>
      </c>
      <c r="J12" s="221"/>
      <c r="K12" s="220">
        <f>J12*H12</f>
        <v>0</v>
      </c>
    </row>
    <row r="13" spans="1:11" ht="33.75" customHeight="1">
      <c r="A13" s="228" t="s">
        <v>802</v>
      </c>
      <c r="B13" s="225" t="s">
        <v>801</v>
      </c>
      <c r="C13" s="224" t="s">
        <v>254</v>
      </c>
      <c r="D13" s="223" t="s">
        <v>371</v>
      </c>
      <c r="E13" s="223" t="s">
        <v>355</v>
      </c>
      <c r="F13" s="223" t="s">
        <v>800</v>
      </c>
      <c r="G13" s="220">
        <v>1415.88</v>
      </c>
      <c r="H13" s="6">
        <f>G13-((G13*$H$1)/100)</f>
        <v>1415.88</v>
      </c>
      <c r="I13" s="220">
        <f>H13*4</f>
        <v>5663.52</v>
      </c>
      <c r="J13" s="221"/>
      <c r="K13" s="220">
        <f>J13*H13</f>
        <v>0</v>
      </c>
    </row>
    <row r="14" spans="1:11" ht="106.5" customHeight="1">
      <c r="A14" s="228" t="s">
        <v>799</v>
      </c>
      <c r="B14" s="225" t="s">
        <v>798</v>
      </c>
      <c r="C14" s="224" t="s">
        <v>254</v>
      </c>
      <c r="D14" s="223" t="s">
        <v>334</v>
      </c>
      <c r="E14" s="223" t="s">
        <v>355</v>
      </c>
      <c r="F14" s="223" t="s">
        <v>797</v>
      </c>
      <c r="G14" s="220">
        <v>1252.53</v>
      </c>
      <c r="H14" s="6">
        <f>G14-((G14*$H$1)/100)</f>
        <v>1252.53</v>
      </c>
      <c r="I14" s="220">
        <f>H14*4</f>
        <v>5010.12</v>
      </c>
      <c r="J14" s="221"/>
      <c r="K14" s="220">
        <f>J14*H14</f>
        <v>0</v>
      </c>
    </row>
    <row r="15" spans="1:11" ht="30" customHeight="1">
      <c r="A15" s="245" t="s">
        <v>796</v>
      </c>
      <c r="B15" s="244"/>
      <c r="C15" s="244"/>
      <c r="D15" s="244"/>
      <c r="E15" s="244"/>
      <c r="F15" s="244"/>
      <c r="G15" s="244"/>
      <c r="H15" s="244"/>
      <c r="I15" s="244"/>
      <c r="J15" s="244"/>
      <c r="K15" s="243"/>
    </row>
    <row r="16" spans="1:11" ht="30" customHeight="1">
      <c r="A16" s="227" t="s">
        <v>14</v>
      </c>
      <c r="B16" s="227"/>
      <c r="C16" s="227"/>
      <c r="D16" s="227"/>
      <c r="E16" s="227"/>
      <c r="F16" s="227"/>
      <c r="G16" s="227"/>
      <c r="H16" s="227"/>
      <c r="I16" s="227"/>
      <c r="J16" s="227"/>
      <c r="K16" s="227"/>
    </row>
    <row r="17" spans="1:11" ht="30" customHeight="1">
      <c r="A17" s="263" t="s">
        <v>795</v>
      </c>
      <c r="B17" s="263" t="s">
        <v>794</v>
      </c>
      <c r="C17" s="267" t="s">
        <v>254</v>
      </c>
      <c r="D17" s="277" t="s">
        <v>334</v>
      </c>
      <c r="E17" s="223" t="s">
        <v>355</v>
      </c>
      <c r="F17" s="223" t="s">
        <v>793</v>
      </c>
      <c r="G17" s="14">
        <v>1136.3247999999999</v>
      </c>
      <c r="H17" s="6">
        <f>G17-((G17*$H$1)/100)</f>
        <v>1136.3247999999999</v>
      </c>
      <c r="I17" s="220">
        <f>H17*4</f>
        <v>4545.2991999999995</v>
      </c>
      <c r="J17" s="221"/>
      <c r="K17" s="6">
        <f>H17*J17</f>
        <v>0</v>
      </c>
    </row>
    <row r="18" spans="1:11" ht="30" customHeight="1">
      <c r="A18" s="263"/>
      <c r="B18" s="263"/>
      <c r="C18" s="272"/>
      <c r="D18" s="277"/>
      <c r="E18" s="223" t="s">
        <v>747</v>
      </c>
      <c r="F18" s="223" t="s">
        <v>792</v>
      </c>
      <c r="G18" s="14">
        <v>2205.4968000000003</v>
      </c>
      <c r="H18" s="6">
        <f>G18-((G18*$H$1)/100)</f>
        <v>2205.4968000000003</v>
      </c>
      <c r="I18" s="220"/>
      <c r="J18" s="221"/>
      <c r="K18" s="6">
        <f>H18*J18</f>
        <v>0</v>
      </c>
    </row>
    <row r="19" spans="1:11" ht="41.25" customHeight="1">
      <c r="A19" s="263"/>
      <c r="B19" s="263"/>
      <c r="C19" s="266"/>
      <c r="D19" s="277"/>
      <c r="E19" s="223" t="s">
        <v>18</v>
      </c>
      <c r="F19" s="223" t="s">
        <v>791</v>
      </c>
      <c r="G19" s="14">
        <v>4455.6616000000004</v>
      </c>
      <c r="H19" s="6">
        <f>G19-((G19*$H$1)/100)</f>
        <v>4455.6616000000004</v>
      </c>
      <c r="I19" s="220"/>
      <c r="J19" s="221"/>
      <c r="K19" s="6">
        <f>H19*J19</f>
        <v>0</v>
      </c>
    </row>
    <row r="20" spans="1:11" ht="30" customHeight="1">
      <c r="A20" s="263" t="s">
        <v>790</v>
      </c>
      <c r="B20" s="263" t="s">
        <v>789</v>
      </c>
      <c r="C20" s="267" t="s">
        <v>254</v>
      </c>
      <c r="D20" s="274" t="s">
        <v>334</v>
      </c>
      <c r="E20" s="223" t="s">
        <v>355</v>
      </c>
      <c r="F20" s="223" t="s">
        <v>788</v>
      </c>
      <c r="G20" s="14">
        <v>1429.2511999999999</v>
      </c>
      <c r="H20" s="6">
        <f>G20-((G20*$H$1)/100)</f>
        <v>1429.2511999999999</v>
      </c>
      <c r="I20" s="220">
        <f>H20*4</f>
        <v>5717.0047999999997</v>
      </c>
      <c r="J20" s="221"/>
      <c r="K20" s="6">
        <f>H20*J20</f>
        <v>0</v>
      </c>
    </row>
    <row r="21" spans="1:11" ht="75" customHeight="1">
      <c r="A21" s="263"/>
      <c r="B21" s="263"/>
      <c r="C21" s="266"/>
      <c r="D21" s="274"/>
      <c r="E21" s="223" t="s">
        <v>747</v>
      </c>
      <c r="F21" s="223" t="s">
        <v>787</v>
      </c>
      <c r="G21" s="14">
        <v>2774.9487999999997</v>
      </c>
      <c r="H21" s="6">
        <f>G21-((G21*$H$1)/100)</f>
        <v>2774.9487999999997</v>
      </c>
      <c r="I21" s="220"/>
      <c r="J21" s="221"/>
      <c r="K21" s="6">
        <f>H21*J21</f>
        <v>0</v>
      </c>
    </row>
    <row r="22" spans="1:11" ht="30" customHeight="1">
      <c r="A22" s="263" t="s">
        <v>786</v>
      </c>
      <c r="B22" s="263" t="s">
        <v>785</v>
      </c>
      <c r="C22" s="267" t="s">
        <v>254</v>
      </c>
      <c r="D22" s="233" t="s">
        <v>334</v>
      </c>
      <c r="E22" s="223" t="s">
        <v>547</v>
      </c>
      <c r="F22" s="223" t="s">
        <v>784</v>
      </c>
      <c r="G22" s="14">
        <v>314.4024</v>
      </c>
      <c r="H22" s="6">
        <f>G22-((G22*$H$1)/100)</f>
        <v>314.4024</v>
      </c>
      <c r="I22" s="220">
        <f>H22*12</f>
        <v>3772.8288000000002</v>
      </c>
      <c r="J22" s="221"/>
      <c r="K22" s="6">
        <f>H22*J22</f>
        <v>0</v>
      </c>
    </row>
    <row r="23" spans="1:11" ht="30" customHeight="1">
      <c r="A23" s="263"/>
      <c r="B23" s="263"/>
      <c r="C23" s="272"/>
      <c r="D23" s="233"/>
      <c r="E23" s="223" t="s">
        <v>355</v>
      </c>
      <c r="F23" s="223" t="s">
        <v>783</v>
      </c>
      <c r="G23" s="14">
        <v>1378.0727999999999</v>
      </c>
      <c r="H23" s="6">
        <f>G23-((G23*$H$1)/100)</f>
        <v>1378.0727999999999</v>
      </c>
      <c r="I23" s="220">
        <f>H23*4</f>
        <v>5512.2911999999997</v>
      </c>
      <c r="J23" s="221"/>
      <c r="K23" s="6">
        <f>H23*J23</f>
        <v>0</v>
      </c>
    </row>
    <row r="24" spans="1:11" ht="42.75" customHeight="1">
      <c r="A24" s="263"/>
      <c r="B24" s="263"/>
      <c r="C24" s="266"/>
      <c r="D24" s="233"/>
      <c r="E24" s="223" t="s">
        <v>747</v>
      </c>
      <c r="F24" s="223" t="s">
        <v>782</v>
      </c>
      <c r="G24" s="14">
        <v>2673.6112000000003</v>
      </c>
      <c r="H24" s="6">
        <f>G24-((G24*$H$1)/100)</f>
        <v>2673.6112000000003</v>
      </c>
      <c r="I24" s="220"/>
      <c r="J24" s="221"/>
      <c r="K24" s="6">
        <f>H24*J24</f>
        <v>0</v>
      </c>
    </row>
    <row r="25" spans="1:11" ht="30" customHeight="1">
      <c r="A25" s="276" t="s">
        <v>781</v>
      </c>
      <c r="B25" s="263" t="s">
        <v>780</v>
      </c>
      <c r="C25" s="267" t="s">
        <v>254</v>
      </c>
      <c r="D25" s="233" t="s">
        <v>334</v>
      </c>
      <c r="E25" s="223" t="s">
        <v>355</v>
      </c>
      <c r="F25" s="223" t="s">
        <v>779</v>
      </c>
      <c r="G25" s="14">
        <v>1767.48</v>
      </c>
      <c r="H25" s="6">
        <f>G25-((G25*$H$1)/100)</f>
        <v>1767.48</v>
      </c>
      <c r="I25" s="220">
        <f>H25*4</f>
        <v>7069.92</v>
      </c>
      <c r="J25" s="221"/>
      <c r="K25" s="6">
        <f>H25*J25</f>
        <v>0</v>
      </c>
    </row>
    <row r="26" spans="1:11" ht="89.25" customHeight="1">
      <c r="A26" s="276"/>
      <c r="B26" s="263"/>
      <c r="C26" s="266"/>
      <c r="D26" s="233"/>
      <c r="E26" s="223" t="s">
        <v>747</v>
      </c>
      <c r="F26" s="223" t="s">
        <v>778</v>
      </c>
      <c r="G26" s="14">
        <v>3464.2608</v>
      </c>
      <c r="H26" s="6">
        <f>G26-((G26*$H$1)/100)</f>
        <v>3464.2608</v>
      </c>
      <c r="I26" s="220"/>
      <c r="J26" s="221"/>
      <c r="K26" s="6">
        <f>H26*J26</f>
        <v>0</v>
      </c>
    </row>
    <row r="27" spans="1:11" ht="30" customHeight="1">
      <c r="A27" s="276" t="s">
        <v>777</v>
      </c>
      <c r="B27" s="263" t="s">
        <v>776</v>
      </c>
      <c r="C27" s="267" t="s">
        <v>254</v>
      </c>
      <c r="D27" s="233" t="s">
        <v>334</v>
      </c>
      <c r="E27" s="223" t="s">
        <v>355</v>
      </c>
      <c r="F27" s="223" t="s">
        <v>775</v>
      </c>
      <c r="G27" s="275">
        <v>2070.12</v>
      </c>
      <c r="H27" s="6">
        <f>G27-((G27*$H$1)/100)</f>
        <v>2070.12</v>
      </c>
      <c r="I27" s="220">
        <f>H27*4</f>
        <v>8280.48</v>
      </c>
      <c r="J27" s="221"/>
      <c r="K27" s="6">
        <f>H27*J27</f>
        <v>0</v>
      </c>
    </row>
    <row r="28" spans="1:11" ht="106.5" customHeight="1">
      <c r="A28" s="276"/>
      <c r="B28" s="263"/>
      <c r="C28" s="266"/>
      <c r="D28" s="233"/>
      <c r="E28" s="223" t="s">
        <v>747</v>
      </c>
      <c r="F28" s="223" t="s">
        <v>774</v>
      </c>
      <c r="G28" s="275">
        <v>4057.4352000000003</v>
      </c>
      <c r="H28" s="6">
        <f>G28-((G28*$H$1)/100)</f>
        <v>4057.4352000000003</v>
      </c>
      <c r="I28" s="220"/>
      <c r="J28" s="221"/>
      <c r="K28" s="6">
        <f>H28*J28</f>
        <v>0</v>
      </c>
    </row>
    <row r="29" spans="1:11" ht="30" customHeight="1">
      <c r="A29" s="276" t="s">
        <v>773</v>
      </c>
      <c r="B29" s="263" t="s">
        <v>772</v>
      </c>
      <c r="C29" s="267" t="s">
        <v>254</v>
      </c>
      <c r="D29" s="233" t="s">
        <v>334</v>
      </c>
      <c r="E29" s="223" t="s">
        <v>355</v>
      </c>
      <c r="F29" s="223" t="s">
        <v>771</v>
      </c>
      <c r="G29" s="275">
        <v>1722.0319999999999</v>
      </c>
      <c r="H29" s="6">
        <f>G29-((G29*$H$1)/100)</f>
        <v>1722.0319999999999</v>
      </c>
      <c r="I29" s="220">
        <f>H29*4</f>
        <v>6888.1279999999997</v>
      </c>
      <c r="J29" s="221"/>
      <c r="K29" s="6">
        <f>H29*J29</f>
        <v>0</v>
      </c>
    </row>
    <row r="30" spans="1:11" ht="89.25" customHeight="1">
      <c r="A30" s="276"/>
      <c r="B30" s="263"/>
      <c r="C30" s="266"/>
      <c r="D30" s="233"/>
      <c r="E30" s="223" t="s">
        <v>747</v>
      </c>
      <c r="F30" s="223" t="s">
        <v>770</v>
      </c>
      <c r="G30" s="275">
        <v>3375.1848</v>
      </c>
      <c r="H30" s="6">
        <f>G30-((G30*$H$1)/100)</f>
        <v>3375.1848</v>
      </c>
      <c r="I30" s="220"/>
      <c r="J30" s="221"/>
      <c r="K30" s="6">
        <f>H30*J30</f>
        <v>0</v>
      </c>
    </row>
    <row r="31" spans="1:11" ht="30" customHeight="1">
      <c r="A31" s="263" t="s">
        <v>769</v>
      </c>
      <c r="B31" s="263" t="s">
        <v>768</v>
      </c>
      <c r="C31" s="267" t="s">
        <v>254</v>
      </c>
      <c r="D31" s="274" t="s">
        <v>381</v>
      </c>
      <c r="E31" s="223" t="s">
        <v>355</v>
      </c>
      <c r="F31" s="223" t="s">
        <v>767</v>
      </c>
      <c r="G31" s="14">
        <v>1502.8</v>
      </c>
      <c r="H31" s="6">
        <f>G31-((G31*$H$1)/100)</f>
        <v>1502.8</v>
      </c>
      <c r="I31" s="220">
        <f>H31*4</f>
        <v>6011.2</v>
      </c>
      <c r="J31" s="221"/>
      <c r="K31" s="6">
        <f>H31*J31</f>
        <v>0</v>
      </c>
    </row>
    <row r="32" spans="1:11" ht="74.25" customHeight="1">
      <c r="A32" s="263"/>
      <c r="B32" s="263"/>
      <c r="C32" s="266"/>
      <c r="D32" s="274"/>
      <c r="E32" s="223" t="s">
        <v>747</v>
      </c>
      <c r="F32" s="223" t="s">
        <v>766</v>
      </c>
      <c r="G32" s="14">
        <v>2917.4079999999999</v>
      </c>
      <c r="H32" s="6">
        <f>G32-((G32*$H$1)/100)</f>
        <v>2917.4079999999999</v>
      </c>
      <c r="I32" s="220"/>
      <c r="J32" s="221"/>
      <c r="K32" s="273">
        <f>H32*J32</f>
        <v>0</v>
      </c>
    </row>
    <row r="33" spans="1:11" ht="30" customHeight="1">
      <c r="A33" s="227" t="s">
        <v>765</v>
      </c>
      <c r="B33" s="227"/>
      <c r="C33" s="227"/>
      <c r="D33" s="227"/>
      <c r="E33" s="227"/>
      <c r="F33" s="227"/>
      <c r="G33" s="227"/>
      <c r="H33" s="227"/>
      <c r="I33" s="227"/>
      <c r="J33" s="227"/>
      <c r="K33" s="227"/>
    </row>
    <row r="34" spans="1:11" ht="30" customHeight="1">
      <c r="A34" s="263" t="s">
        <v>764</v>
      </c>
      <c r="B34" s="263" t="s">
        <v>763</v>
      </c>
      <c r="C34" s="267" t="s">
        <v>254</v>
      </c>
      <c r="D34" s="233" t="s">
        <v>47</v>
      </c>
      <c r="E34" s="223" t="s">
        <v>355</v>
      </c>
      <c r="F34" s="223" t="s">
        <v>762</v>
      </c>
      <c r="G34" s="220">
        <v>2549.2877999999996</v>
      </c>
      <c r="H34" s="6">
        <f>G34-((G34*$H$1)/100)</f>
        <v>2549.2877999999996</v>
      </c>
      <c r="I34" s="220">
        <f>H34*4</f>
        <v>10197.151199999998</v>
      </c>
      <c r="J34" s="221"/>
      <c r="K34" s="220">
        <f>J34*H34</f>
        <v>0</v>
      </c>
    </row>
    <row r="35" spans="1:11" ht="30" customHeight="1">
      <c r="A35" s="263"/>
      <c r="B35" s="263"/>
      <c r="C35" s="272"/>
      <c r="D35" s="233"/>
      <c r="E35" s="223" t="s">
        <v>747</v>
      </c>
      <c r="F35" s="223" t="s">
        <v>761</v>
      </c>
      <c r="G35" s="220">
        <v>4948.3039499999995</v>
      </c>
      <c r="H35" s="6">
        <f>G35-((G35*$H$1)/100)</f>
        <v>4948.3039499999995</v>
      </c>
      <c r="I35" s="220"/>
      <c r="J35" s="221"/>
      <c r="K35" s="220">
        <f>J35*H35</f>
        <v>0</v>
      </c>
    </row>
    <row r="36" spans="1:11" ht="30" customHeight="1">
      <c r="A36" s="263"/>
      <c r="B36" s="263"/>
      <c r="C36" s="266"/>
      <c r="D36" s="233"/>
      <c r="E36" s="223" t="s">
        <v>18</v>
      </c>
      <c r="F36" s="223" t="s">
        <v>760</v>
      </c>
      <c r="G36" s="220">
        <v>9994.1048999999985</v>
      </c>
      <c r="H36" s="6">
        <f>G36-((G36*$H$1)/100)</f>
        <v>9994.1048999999985</v>
      </c>
      <c r="I36" s="220"/>
      <c r="J36" s="221"/>
      <c r="K36" s="220">
        <f>J36*H36</f>
        <v>0</v>
      </c>
    </row>
    <row r="37" spans="1:11" ht="30" customHeight="1">
      <c r="A37" s="263" t="s">
        <v>759</v>
      </c>
      <c r="B37" s="263" t="s">
        <v>758</v>
      </c>
      <c r="C37" s="267" t="s">
        <v>254</v>
      </c>
      <c r="D37" s="233" t="s">
        <v>17</v>
      </c>
      <c r="E37" s="223" t="s">
        <v>355</v>
      </c>
      <c r="F37" s="223" t="s">
        <v>757</v>
      </c>
      <c r="G37" s="220">
        <v>2294.6674499999999</v>
      </c>
      <c r="H37" s="6">
        <f>G37-((G37*$H$1)/100)</f>
        <v>2294.6674499999999</v>
      </c>
      <c r="I37" s="220">
        <f>H37*4</f>
        <v>9178.6697999999997</v>
      </c>
      <c r="J37" s="221"/>
      <c r="K37" s="220">
        <f>J37*H37</f>
        <v>0</v>
      </c>
    </row>
    <row r="38" spans="1:11" ht="75" customHeight="1">
      <c r="A38" s="263"/>
      <c r="B38" s="263"/>
      <c r="C38" s="266"/>
      <c r="D38" s="233"/>
      <c r="E38" s="223" t="s">
        <v>747</v>
      </c>
      <c r="F38" s="223" t="s">
        <v>756</v>
      </c>
      <c r="G38" s="220">
        <v>4453.1288999999997</v>
      </c>
      <c r="H38" s="6">
        <f>G38-((G38*$H$1)/100)</f>
        <v>4453.1288999999997</v>
      </c>
      <c r="I38" s="220"/>
      <c r="J38" s="221"/>
      <c r="K38" s="220">
        <f>J38*H38</f>
        <v>0</v>
      </c>
    </row>
    <row r="39" spans="1:11" ht="30" customHeight="1">
      <c r="A39" s="263" t="s">
        <v>755</v>
      </c>
      <c r="B39" s="271" t="s">
        <v>754</v>
      </c>
      <c r="C39" s="270" t="s">
        <v>254</v>
      </c>
      <c r="D39" s="233" t="s">
        <v>17</v>
      </c>
      <c r="E39" s="223" t="s">
        <v>547</v>
      </c>
      <c r="F39" s="223" t="s">
        <v>753</v>
      </c>
      <c r="G39" s="220">
        <v>543.68549999999993</v>
      </c>
      <c r="H39" s="6">
        <f>G39-((G39*$H$1)/100)</f>
        <v>543.68549999999993</v>
      </c>
      <c r="I39" s="220">
        <f>H39*12</f>
        <v>6524.2259999999987</v>
      </c>
      <c r="J39" s="221"/>
      <c r="K39" s="220">
        <f>J39*H39</f>
        <v>0</v>
      </c>
    </row>
    <row r="40" spans="1:11" ht="30" customHeight="1">
      <c r="A40" s="263"/>
      <c r="B40" s="263"/>
      <c r="C40" s="269"/>
      <c r="D40" s="233"/>
      <c r="E40" s="223" t="s">
        <v>355</v>
      </c>
      <c r="F40" s="223" t="s">
        <v>752</v>
      </c>
      <c r="G40" s="220">
        <v>2325.4069499999996</v>
      </c>
      <c r="H40" s="6">
        <f>G40-((G40*$H$1)/100)</f>
        <v>2325.4069499999996</v>
      </c>
      <c r="I40" s="220">
        <f>H40*4</f>
        <v>9301.6277999999984</v>
      </c>
      <c r="J40" s="221"/>
      <c r="K40" s="220">
        <f>J40*H40</f>
        <v>0</v>
      </c>
    </row>
    <row r="41" spans="1:11" ht="22.5" customHeight="1">
      <c r="A41" s="263"/>
      <c r="B41" s="263"/>
      <c r="C41" s="268"/>
      <c r="D41" s="233"/>
      <c r="E41" s="223" t="s">
        <v>747</v>
      </c>
      <c r="F41" s="223" t="s">
        <v>751</v>
      </c>
      <c r="G41" s="220">
        <v>4513.4383500000004</v>
      </c>
      <c r="H41" s="6">
        <f>G41-((G41*$H$1)/100)</f>
        <v>4513.4383500000004</v>
      </c>
      <c r="I41" s="220"/>
      <c r="J41" s="221"/>
      <c r="K41" s="220">
        <f>J41*H41</f>
        <v>0</v>
      </c>
    </row>
    <row r="42" spans="1:11" ht="30" customHeight="1">
      <c r="A42" s="263" t="s">
        <v>750</v>
      </c>
      <c r="B42" s="263" t="s">
        <v>749</v>
      </c>
      <c r="C42" s="267" t="s">
        <v>254</v>
      </c>
      <c r="D42" s="233" t="s">
        <v>17</v>
      </c>
      <c r="E42" s="223" t="s">
        <v>355</v>
      </c>
      <c r="F42" s="223" t="s">
        <v>748</v>
      </c>
      <c r="G42" s="220">
        <v>2690.8964999999998</v>
      </c>
      <c r="H42" s="6">
        <f>G42-((G42*$H$1)/100)</f>
        <v>2690.8964999999998</v>
      </c>
      <c r="I42" s="220">
        <f>H42*4</f>
        <v>10763.585999999999</v>
      </c>
      <c r="J42" s="221"/>
      <c r="K42" s="220">
        <f>J42*H42</f>
        <v>0</v>
      </c>
    </row>
    <row r="43" spans="1:11" ht="93" customHeight="1">
      <c r="A43" s="263"/>
      <c r="B43" s="263"/>
      <c r="C43" s="266"/>
      <c r="D43" s="233"/>
      <c r="E43" s="223" t="s">
        <v>747</v>
      </c>
      <c r="F43" s="223" t="s">
        <v>746</v>
      </c>
      <c r="G43" s="220">
        <v>5274.1529999999993</v>
      </c>
      <c r="H43" s="6">
        <f>G43-((G43*$H$1)/100)</f>
        <v>5274.1529999999993</v>
      </c>
      <c r="I43" s="220"/>
      <c r="J43" s="221"/>
      <c r="K43" s="220">
        <f>J43*H43</f>
        <v>0</v>
      </c>
    </row>
    <row r="44" spans="1:11" ht="30" customHeight="1">
      <c r="A44" s="227" t="s">
        <v>745</v>
      </c>
      <c r="B44" s="227"/>
      <c r="C44" s="227"/>
      <c r="D44" s="227"/>
      <c r="E44" s="227"/>
      <c r="F44" s="227"/>
      <c r="G44" s="227"/>
      <c r="H44" s="227"/>
      <c r="I44" s="227"/>
      <c r="J44" s="227"/>
      <c r="K44" s="227"/>
    </row>
    <row r="45" spans="1:11" ht="30" customHeight="1">
      <c r="A45" s="227" t="s">
        <v>744</v>
      </c>
      <c r="B45" s="227"/>
      <c r="C45" s="227"/>
      <c r="D45" s="227"/>
      <c r="E45" s="227"/>
      <c r="F45" s="227"/>
      <c r="G45" s="227"/>
      <c r="H45" s="227"/>
      <c r="I45" s="227"/>
      <c r="J45" s="227"/>
      <c r="K45" s="227"/>
    </row>
    <row r="46" spans="1:11" ht="30" customHeight="1">
      <c r="A46" s="263" t="s">
        <v>743</v>
      </c>
      <c r="B46" s="239" t="s">
        <v>742</v>
      </c>
      <c r="C46" s="265" t="s">
        <v>254</v>
      </c>
      <c r="D46" s="233" t="s">
        <v>334</v>
      </c>
      <c r="E46" s="223" t="s">
        <v>547</v>
      </c>
      <c r="F46" s="223" t="s">
        <v>741</v>
      </c>
      <c r="G46" s="220">
        <v>450.9024</v>
      </c>
      <c r="H46" s="6">
        <f>G46-((G46*$H$1)/100)</f>
        <v>450.9024</v>
      </c>
      <c r="I46" s="220">
        <f>H46*12</f>
        <v>5410.8288000000002</v>
      </c>
      <c r="J46" s="221"/>
      <c r="K46" s="220">
        <f>J46*H46</f>
        <v>0</v>
      </c>
    </row>
    <row r="47" spans="1:11" ht="95.25" customHeight="1">
      <c r="A47" s="263"/>
      <c r="B47" s="235"/>
      <c r="C47" s="262"/>
      <c r="D47" s="233"/>
      <c r="E47" s="223" t="s">
        <v>355</v>
      </c>
      <c r="F47" s="223" t="s">
        <v>740</v>
      </c>
      <c r="G47" s="220">
        <v>1559.48</v>
      </c>
      <c r="H47" s="6">
        <f>G47-((G47*$H$1)/100)</f>
        <v>1559.48</v>
      </c>
      <c r="I47" s="220">
        <f>H47*4</f>
        <v>6237.92</v>
      </c>
      <c r="J47" s="221"/>
      <c r="K47" s="220">
        <f>J47*H47</f>
        <v>0</v>
      </c>
    </row>
    <row r="48" spans="1:11" ht="30" customHeight="1">
      <c r="A48" s="228" t="s">
        <v>739</v>
      </c>
      <c r="B48" s="177" t="s">
        <v>738</v>
      </c>
      <c r="C48" s="265" t="s">
        <v>254</v>
      </c>
      <c r="D48" s="223" t="s">
        <v>655</v>
      </c>
      <c r="E48" s="223" t="s">
        <v>139</v>
      </c>
      <c r="F48" s="223" t="s">
        <v>737</v>
      </c>
      <c r="G48" s="220">
        <v>598.93600000000004</v>
      </c>
      <c r="H48" s="6">
        <f>G48-((G48*$H$1)/100)</f>
        <v>598.93600000000004</v>
      </c>
      <c r="I48" s="220">
        <f>H48*12</f>
        <v>7187.232</v>
      </c>
      <c r="J48" s="221"/>
      <c r="K48" s="220">
        <f>J48*H48</f>
        <v>0</v>
      </c>
    </row>
    <row r="49" spans="1:11" ht="93" customHeight="1">
      <c r="A49" s="226" t="s">
        <v>736</v>
      </c>
      <c r="B49" s="177"/>
      <c r="C49" s="262"/>
      <c r="D49" s="21" t="s">
        <v>327</v>
      </c>
      <c r="E49" s="12" t="s">
        <v>155</v>
      </c>
      <c r="F49" s="112" t="s">
        <v>735</v>
      </c>
      <c r="G49" s="220">
        <v>5190.3904000000002</v>
      </c>
      <c r="H49" s="6">
        <f>G49-((G49*$H$1)/100)</f>
        <v>5190.3904000000002</v>
      </c>
      <c r="I49" s="220">
        <f>H49*4</f>
        <v>20761.561600000001</v>
      </c>
      <c r="J49" s="221"/>
      <c r="K49" s="220">
        <f>J49*H49</f>
        <v>0</v>
      </c>
    </row>
    <row r="50" spans="1:11" ht="86.25" customHeight="1">
      <c r="A50" s="226" t="s">
        <v>136</v>
      </c>
      <c r="B50" s="179" t="s">
        <v>734</v>
      </c>
      <c r="C50" s="200" t="s">
        <v>255</v>
      </c>
      <c r="D50" s="21" t="s">
        <v>138</v>
      </c>
      <c r="E50" s="12" t="s">
        <v>139</v>
      </c>
      <c r="F50" s="112" t="s">
        <v>141</v>
      </c>
      <c r="G50" s="220">
        <v>759.096</v>
      </c>
      <c r="H50" s="6">
        <f>G50-((G50*$H$1)/100)</f>
        <v>759.096</v>
      </c>
      <c r="I50" s="220">
        <f>H50*12</f>
        <v>9109.152</v>
      </c>
      <c r="J50" s="221"/>
      <c r="K50" s="220">
        <f>J50*H50</f>
        <v>0</v>
      </c>
    </row>
    <row r="51" spans="1:11" ht="30" customHeight="1">
      <c r="A51" s="263" t="s">
        <v>733</v>
      </c>
      <c r="B51" s="239" t="s">
        <v>732</v>
      </c>
      <c r="C51" s="265" t="s">
        <v>255</v>
      </c>
      <c r="D51" s="264" t="s">
        <v>727</v>
      </c>
      <c r="E51" s="223" t="s">
        <v>139</v>
      </c>
      <c r="F51" s="223" t="s">
        <v>731</v>
      </c>
      <c r="G51" s="220">
        <v>157.8304</v>
      </c>
      <c r="H51" s="6">
        <f>G51-((G51*$H$1)/100)</f>
        <v>157.8304</v>
      </c>
      <c r="I51" s="220">
        <f>H51*12</f>
        <v>1893.9648</v>
      </c>
      <c r="J51" s="221"/>
      <c r="K51" s="220">
        <f>J51*H51</f>
        <v>0</v>
      </c>
    </row>
    <row r="52" spans="1:11" ht="90" customHeight="1">
      <c r="A52" s="263"/>
      <c r="B52" s="239"/>
      <c r="C52" s="262"/>
      <c r="D52" s="223" t="s">
        <v>334</v>
      </c>
      <c r="E52" s="223" t="s">
        <v>355</v>
      </c>
      <c r="F52" s="223" t="s">
        <v>730</v>
      </c>
      <c r="G52" s="220">
        <v>897.572</v>
      </c>
      <c r="H52" s="6">
        <f>G52-((G52*$H$1)/100)</f>
        <v>897.572</v>
      </c>
      <c r="I52" s="220">
        <f>H52*4</f>
        <v>3590.288</v>
      </c>
      <c r="J52" s="221"/>
      <c r="K52" s="220">
        <f>J52*H52</f>
        <v>0</v>
      </c>
    </row>
    <row r="53" spans="1:11" ht="30" customHeight="1">
      <c r="A53" s="263" t="s">
        <v>729</v>
      </c>
      <c r="B53" s="239" t="s">
        <v>728</v>
      </c>
      <c r="C53" s="265" t="s">
        <v>255</v>
      </c>
      <c r="D53" s="264" t="s">
        <v>727</v>
      </c>
      <c r="E53" s="223" t="s">
        <v>139</v>
      </c>
      <c r="F53" s="223" t="s">
        <v>726</v>
      </c>
      <c r="G53" s="220">
        <v>148.82400000000001</v>
      </c>
      <c r="H53" s="6">
        <f>G53-((G53*$H$1)/100)</f>
        <v>148.82400000000001</v>
      </c>
      <c r="I53" s="220">
        <f>H53*12</f>
        <v>1785.8880000000001</v>
      </c>
      <c r="J53" s="221"/>
      <c r="K53" s="220">
        <f>J53*H53</f>
        <v>0</v>
      </c>
    </row>
    <row r="54" spans="1:11" ht="75" customHeight="1">
      <c r="A54" s="263"/>
      <c r="B54" s="235"/>
      <c r="C54" s="262"/>
      <c r="D54" s="223" t="s">
        <v>334</v>
      </c>
      <c r="E54" s="223" t="s">
        <v>355</v>
      </c>
      <c r="F54" s="223" t="s">
        <v>725</v>
      </c>
      <c r="G54" s="220">
        <v>797.03520000000003</v>
      </c>
      <c r="H54" s="6">
        <f>G54-((G54*$H$1)/100)</f>
        <v>797.03520000000003</v>
      </c>
      <c r="I54" s="220">
        <f>H54*4</f>
        <v>3188.1408000000001</v>
      </c>
      <c r="J54" s="221"/>
      <c r="K54" s="220">
        <f>J54*H54</f>
        <v>0</v>
      </c>
    </row>
    <row r="55" spans="1:11" ht="30" customHeight="1">
      <c r="A55" s="227" t="s">
        <v>724</v>
      </c>
      <c r="B55" s="227"/>
      <c r="C55" s="227"/>
      <c r="D55" s="227"/>
      <c r="E55" s="227"/>
      <c r="F55" s="227"/>
      <c r="G55" s="227"/>
      <c r="H55" s="227"/>
      <c r="I55" s="227"/>
      <c r="J55" s="227"/>
      <c r="K55" s="227"/>
    </row>
    <row r="56" spans="1:11" ht="30" customHeight="1">
      <c r="A56" s="149" t="s">
        <v>661</v>
      </c>
      <c r="B56" s="207" t="s">
        <v>660</v>
      </c>
      <c r="C56" s="145" t="s">
        <v>254</v>
      </c>
      <c r="D56" s="84" t="s">
        <v>442</v>
      </c>
      <c r="E56" s="12" t="s">
        <v>346</v>
      </c>
      <c r="F56" s="112" t="s">
        <v>659</v>
      </c>
      <c r="G56" s="116">
        <v>1072.0529999999999</v>
      </c>
      <c r="H56" s="110">
        <f>G56-((G56*$H$1)/100)</f>
        <v>1072.0529999999999</v>
      </c>
      <c r="I56" s="110">
        <f>H56*12</f>
        <v>12864.635999999999</v>
      </c>
      <c r="J56" s="204"/>
      <c r="K56" s="110">
        <f>H56*J56</f>
        <v>0</v>
      </c>
    </row>
    <row r="57" spans="1:11" ht="130.5" customHeight="1">
      <c r="A57" s="135"/>
      <c r="B57" s="205"/>
      <c r="C57" s="141"/>
      <c r="D57" s="85"/>
      <c r="E57" s="12" t="s">
        <v>155</v>
      </c>
      <c r="F57" s="112" t="s">
        <v>658</v>
      </c>
      <c r="G57" s="116">
        <v>5306.6623499999996</v>
      </c>
      <c r="H57" s="110">
        <f>G57-((G57*$H$1)/100)</f>
        <v>5306.6623499999996</v>
      </c>
      <c r="I57" s="110">
        <f>H57*4</f>
        <v>21226.649399999998</v>
      </c>
      <c r="J57" s="204"/>
      <c r="K57" s="110">
        <f>H57*J57</f>
        <v>0</v>
      </c>
    </row>
    <row r="58" spans="1:11" ht="30" customHeight="1">
      <c r="A58" s="261" t="s">
        <v>723</v>
      </c>
      <c r="B58" s="260" t="s">
        <v>722</v>
      </c>
      <c r="C58" s="145" t="s">
        <v>254</v>
      </c>
      <c r="D58" s="259" t="s">
        <v>334</v>
      </c>
      <c r="E58" s="223" t="s">
        <v>547</v>
      </c>
      <c r="F58" s="223" t="s">
        <v>721</v>
      </c>
      <c r="G58" s="220">
        <v>471.44249999999994</v>
      </c>
      <c r="H58" s="6">
        <f>G58-((G58*$H$1)/100)</f>
        <v>471.44249999999994</v>
      </c>
      <c r="I58" s="220">
        <f>H58*12</f>
        <v>5657.3099999999995</v>
      </c>
      <c r="J58" s="221"/>
      <c r="K58" s="220">
        <f>J58*H58</f>
        <v>0</v>
      </c>
    </row>
    <row r="59" spans="1:11" ht="73.5" customHeight="1">
      <c r="A59" s="258"/>
      <c r="B59" s="257"/>
      <c r="C59" s="141"/>
      <c r="D59" s="256"/>
      <c r="E59" s="223" t="s">
        <v>355</v>
      </c>
      <c r="F59" s="223" t="s">
        <v>720</v>
      </c>
      <c r="G59" s="220">
        <v>1910.0924999999997</v>
      </c>
      <c r="H59" s="6">
        <f>G59-((G59*$H$1)/100)</f>
        <v>1910.0924999999997</v>
      </c>
      <c r="I59" s="220">
        <f>H59*4</f>
        <v>7640.369999999999</v>
      </c>
      <c r="J59" s="221"/>
      <c r="K59" s="220">
        <f>J59*H59</f>
        <v>0</v>
      </c>
    </row>
    <row r="60" spans="1:11" ht="30" customHeight="1">
      <c r="A60" s="255" t="s">
        <v>719</v>
      </c>
      <c r="B60" s="254" t="s">
        <v>718</v>
      </c>
      <c r="C60" s="145" t="s">
        <v>255</v>
      </c>
      <c r="D60" s="253" t="s">
        <v>138</v>
      </c>
      <c r="E60" s="250" t="s">
        <v>139</v>
      </c>
      <c r="F60" s="250" t="s">
        <v>717</v>
      </c>
      <c r="G60" s="220">
        <v>517.39649999999995</v>
      </c>
      <c r="H60" s="6">
        <f>G60-((G60*$H$1)/100)</f>
        <v>517.39649999999995</v>
      </c>
      <c r="I60" s="220">
        <f>H60*12</f>
        <v>6208.7579999999998</v>
      </c>
      <c r="J60" s="221"/>
      <c r="K60" s="220">
        <f>J60*H60</f>
        <v>0</v>
      </c>
    </row>
    <row r="61" spans="1:11" ht="109.5" customHeight="1">
      <c r="A61" s="252"/>
      <c r="B61" s="193"/>
      <c r="C61" s="141"/>
      <c r="D61" s="251"/>
      <c r="E61" s="250" t="s">
        <v>355</v>
      </c>
      <c r="F61" s="250" t="s">
        <v>716</v>
      </c>
      <c r="G61" s="220">
        <v>2468.9924999999998</v>
      </c>
      <c r="H61" s="6">
        <f>G61-((G61*$H$1)/100)</f>
        <v>2468.9924999999998</v>
      </c>
      <c r="I61" s="220">
        <f>H61*4</f>
        <v>9875.9699999999993</v>
      </c>
      <c r="J61" s="221"/>
      <c r="K61" s="220">
        <f>J61*H61</f>
        <v>0</v>
      </c>
    </row>
    <row r="62" spans="1:11" ht="30" customHeight="1">
      <c r="A62" s="249" t="s">
        <v>715</v>
      </c>
      <c r="B62" s="249" t="s">
        <v>714</v>
      </c>
      <c r="C62" s="99" t="s">
        <v>254</v>
      </c>
      <c r="D62" s="248" t="s">
        <v>334</v>
      </c>
      <c r="E62" s="51" t="s">
        <v>355</v>
      </c>
      <c r="F62" s="51" t="s">
        <v>713</v>
      </c>
      <c r="G62" s="220">
        <v>1232.2192499999999</v>
      </c>
      <c r="H62" s="6">
        <f>G62-((G62*$H$1)/100)</f>
        <v>1232.2192499999999</v>
      </c>
      <c r="I62" s="220">
        <f>H62*4</f>
        <v>4928.8769999999995</v>
      </c>
      <c r="J62" s="221"/>
      <c r="K62" s="220">
        <f>J62*H62</f>
        <v>0</v>
      </c>
    </row>
    <row r="63" spans="1:11" ht="183" customHeight="1">
      <c r="A63" s="247"/>
      <c r="B63" s="247"/>
      <c r="C63" s="100"/>
      <c r="D63" s="246"/>
      <c r="E63" s="51" t="s">
        <v>502</v>
      </c>
      <c r="F63" s="51" t="s">
        <v>712</v>
      </c>
      <c r="G63" s="220">
        <v>2483.6894999999995</v>
      </c>
      <c r="H63" s="6">
        <f>G63-((G63*$H$1)/100)</f>
        <v>2483.6894999999995</v>
      </c>
      <c r="I63" s="220"/>
      <c r="J63" s="221"/>
      <c r="K63" s="220">
        <f>J63*H63</f>
        <v>0</v>
      </c>
    </row>
    <row r="64" spans="1:11" ht="30" customHeight="1">
      <c r="A64" s="245" t="s">
        <v>711</v>
      </c>
      <c r="B64" s="244"/>
      <c r="C64" s="244"/>
      <c r="D64" s="244"/>
      <c r="E64" s="244"/>
      <c r="F64" s="244"/>
      <c r="G64" s="244"/>
      <c r="H64" s="244"/>
      <c r="I64" s="244"/>
      <c r="J64" s="244"/>
      <c r="K64" s="243"/>
    </row>
    <row r="65" spans="1:11" ht="30" customHeight="1">
      <c r="A65" s="236" t="s">
        <v>710</v>
      </c>
      <c r="B65" s="239" t="s">
        <v>709</v>
      </c>
      <c r="C65" s="242" t="s">
        <v>255</v>
      </c>
      <c r="D65" s="233" t="s">
        <v>29</v>
      </c>
      <c r="E65" s="223" t="s">
        <v>139</v>
      </c>
      <c r="F65" s="223" t="s">
        <v>708</v>
      </c>
      <c r="G65" s="220">
        <v>397.27800000000008</v>
      </c>
      <c r="H65" s="6">
        <f>G65-((G65*$H$1)/100)</f>
        <v>397.27800000000008</v>
      </c>
      <c r="I65" s="220">
        <f>H65*12</f>
        <v>4767.3360000000011</v>
      </c>
      <c r="J65" s="221"/>
      <c r="K65" s="220">
        <f>J65*H65</f>
        <v>0</v>
      </c>
    </row>
    <row r="66" spans="1:11" ht="90" customHeight="1">
      <c r="A66" s="236"/>
      <c r="B66" s="239"/>
      <c r="C66" s="241"/>
      <c r="D66" s="233"/>
      <c r="E66" s="223" t="s">
        <v>355</v>
      </c>
      <c r="F66" s="223" t="s">
        <v>707</v>
      </c>
      <c r="G66" s="220">
        <v>1425.2112000000002</v>
      </c>
      <c r="H66" s="6">
        <f>G66-((G66*$H$1)/100)</f>
        <v>1425.2112000000002</v>
      </c>
      <c r="I66" s="220">
        <f>H66*4</f>
        <v>5700.8448000000008</v>
      </c>
      <c r="J66" s="221"/>
      <c r="K66" s="220">
        <f>J66*H66</f>
        <v>0</v>
      </c>
    </row>
    <row r="67" spans="1:11" ht="30" customHeight="1">
      <c r="A67" s="236" t="s">
        <v>706</v>
      </c>
      <c r="B67" s="238" t="s">
        <v>705</v>
      </c>
      <c r="C67" s="237" t="s">
        <v>255</v>
      </c>
      <c r="D67" s="233" t="s">
        <v>24</v>
      </c>
      <c r="E67" s="223" t="s">
        <v>547</v>
      </c>
      <c r="F67" s="223" t="s">
        <v>704</v>
      </c>
      <c r="G67" s="220">
        <v>311.77440000000001</v>
      </c>
      <c r="H67" s="6">
        <f>G67-((G67*$H$1)/100)</f>
        <v>311.77440000000001</v>
      </c>
      <c r="I67" s="220">
        <f>H67*12</f>
        <v>3741.2928000000002</v>
      </c>
      <c r="J67" s="221"/>
      <c r="K67" s="220">
        <f>J67*H67</f>
        <v>0</v>
      </c>
    </row>
    <row r="68" spans="1:11" ht="30" customHeight="1">
      <c r="A68" s="236"/>
      <c r="B68" s="239"/>
      <c r="C68" s="240"/>
      <c r="D68" s="233"/>
      <c r="E68" s="223" t="s">
        <v>139</v>
      </c>
      <c r="F68" s="223" t="s">
        <v>703</v>
      </c>
      <c r="G68" s="220">
        <v>378.97199999999998</v>
      </c>
      <c r="H68" s="6">
        <f>G68-((G68*$H$1)/100)</f>
        <v>378.97199999999998</v>
      </c>
      <c r="I68" s="220">
        <f>H68*12</f>
        <v>4547.6639999999998</v>
      </c>
      <c r="J68" s="221"/>
      <c r="K68" s="220">
        <f>J68*H68</f>
        <v>0</v>
      </c>
    </row>
    <row r="69" spans="1:11" ht="45" customHeight="1">
      <c r="A69" s="236"/>
      <c r="B69" s="239"/>
      <c r="C69" s="234"/>
      <c r="D69" s="233"/>
      <c r="E69" s="223" t="s">
        <v>355</v>
      </c>
      <c r="F69" s="223" t="s">
        <v>702</v>
      </c>
      <c r="G69" s="220">
        <v>1060.8192000000001</v>
      </c>
      <c r="H69" s="6">
        <f>G69-((G69*$H$1)/100)</f>
        <v>1060.8192000000001</v>
      </c>
      <c r="I69" s="220">
        <f>H69*4</f>
        <v>4243.2768000000005</v>
      </c>
      <c r="J69" s="221"/>
      <c r="K69" s="220">
        <f>J69*H69</f>
        <v>0</v>
      </c>
    </row>
    <row r="70" spans="1:11" ht="30" customHeight="1">
      <c r="A70" s="236" t="s">
        <v>701</v>
      </c>
      <c r="B70" s="238" t="s">
        <v>700</v>
      </c>
      <c r="C70" s="237" t="s">
        <v>255</v>
      </c>
      <c r="D70" s="233" t="s">
        <v>24</v>
      </c>
      <c r="E70" s="223" t="s">
        <v>547</v>
      </c>
      <c r="F70" s="223" t="s">
        <v>699</v>
      </c>
      <c r="G70" s="220">
        <v>331.34400000000005</v>
      </c>
      <c r="H70" s="6">
        <f>G70-((G70*$H$1)/100)</f>
        <v>331.34400000000005</v>
      </c>
      <c r="I70" s="220">
        <f>H70*12</f>
        <v>3976.1280000000006</v>
      </c>
      <c r="J70" s="221"/>
      <c r="K70" s="220">
        <f>J70*H70</f>
        <v>0</v>
      </c>
    </row>
    <row r="71" spans="1:11" ht="93.75" customHeight="1">
      <c r="A71" s="236"/>
      <c r="B71" s="235"/>
      <c r="C71" s="234"/>
      <c r="D71" s="233"/>
      <c r="E71" s="223" t="s">
        <v>355</v>
      </c>
      <c r="F71" s="223" t="s">
        <v>698</v>
      </c>
      <c r="G71" s="220">
        <v>1152.2412000000002</v>
      </c>
      <c r="H71" s="6">
        <f>G71-((G71*$H$1)/100)</f>
        <v>1152.2412000000002</v>
      </c>
      <c r="I71" s="220">
        <f>H71*4</f>
        <v>4608.9648000000007</v>
      </c>
      <c r="J71" s="221"/>
      <c r="K71" s="220">
        <f>J71*H71</f>
        <v>0</v>
      </c>
    </row>
    <row r="72" spans="1:11" ht="30" customHeight="1">
      <c r="A72" s="236" t="s">
        <v>697</v>
      </c>
      <c r="B72" s="238" t="s">
        <v>696</v>
      </c>
      <c r="C72" s="237" t="s">
        <v>255</v>
      </c>
      <c r="D72" s="233" t="s">
        <v>687</v>
      </c>
      <c r="E72" s="223" t="s">
        <v>547</v>
      </c>
      <c r="F72" s="223" t="s">
        <v>695</v>
      </c>
      <c r="G72" s="220">
        <v>343.19159999999999</v>
      </c>
      <c r="H72" s="6">
        <f>G72-((G72*$H$1)/100)</f>
        <v>343.19159999999999</v>
      </c>
      <c r="I72" s="220">
        <f>H72*12</f>
        <v>4118.2991999999995</v>
      </c>
      <c r="J72" s="221"/>
      <c r="K72" s="220">
        <f>J72*H72</f>
        <v>0</v>
      </c>
    </row>
    <row r="73" spans="1:11" ht="73.5" customHeight="1">
      <c r="A73" s="236"/>
      <c r="B73" s="235"/>
      <c r="C73" s="234"/>
      <c r="D73" s="233"/>
      <c r="E73" s="223" t="s">
        <v>355</v>
      </c>
      <c r="F73" s="223" t="s">
        <v>694</v>
      </c>
      <c r="G73" s="220">
        <v>1326.9528000000003</v>
      </c>
      <c r="H73" s="6">
        <f>G73-((G73*$H$1)/100)</f>
        <v>1326.9528000000003</v>
      </c>
      <c r="I73" s="220">
        <f>H73*4</f>
        <v>5307.811200000001</v>
      </c>
      <c r="J73" s="221"/>
      <c r="K73" s="220">
        <f>J73*H73</f>
        <v>0</v>
      </c>
    </row>
    <row r="74" spans="1:11" ht="30" customHeight="1">
      <c r="A74" s="236" t="s">
        <v>693</v>
      </c>
      <c r="B74" s="238" t="s">
        <v>692</v>
      </c>
      <c r="C74" s="237" t="s">
        <v>255</v>
      </c>
      <c r="D74" s="233" t="s">
        <v>687</v>
      </c>
      <c r="E74" s="223" t="s">
        <v>547</v>
      </c>
      <c r="F74" s="223" t="s">
        <v>691</v>
      </c>
      <c r="G74" s="220">
        <v>389.18880000000001</v>
      </c>
      <c r="H74" s="6">
        <f>G74-((G74*$H$1)/100)</f>
        <v>389.18880000000001</v>
      </c>
      <c r="I74" s="220">
        <f>H74*12</f>
        <v>4670.2656000000006</v>
      </c>
      <c r="J74" s="221"/>
      <c r="K74" s="220">
        <f>J74*H74</f>
        <v>0</v>
      </c>
    </row>
    <row r="75" spans="1:11" ht="93" customHeight="1">
      <c r="A75" s="236"/>
      <c r="B75" s="235"/>
      <c r="C75" s="234"/>
      <c r="D75" s="233"/>
      <c r="E75" s="223" t="s">
        <v>355</v>
      </c>
      <c r="F75" s="223" t="s">
        <v>690</v>
      </c>
      <c r="G75" s="220">
        <v>1415.6856</v>
      </c>
      <c r="H75" s="6">
        <f>G75-((G75*$H$1)/100)</f>
        <v>1415.6856</v>
      </c>
      <c r="I75" s="220">
        <f>H75*4</f>
        <v>5662.7424000000001</v>
      </c>
      <c r="J75" s="221"/>
      <c r="K75" s="220">
        <f>J75*H75</f>
        <v>0</v>
      </c>
    </row>
    <row r="76" spans="1:11" ht="104.25" customHeight="1">
      <c r="A76" s="232" t="s">
        <v>689</v>
      </c>
      <c r="B76" s="231" t="s">
        <v>688</v>
      </c>
      <c r="C76" s="230" t="s">
        <v>255</v>
      </c>
      <c r="D76" s="229" t="s">
        <v>687</v>
      </c>
      <c r="E76" s="229" t="s">
        <v>355</v>
      </c>
      <c r="F76" s="229" t="s">
        <v>686</v>
      </c>
      <c r="G76" s="220">
        <v>1234.278</v>
      </c>
      <c r="H76" s="6">
        <f>G76-((G76*$H$1)/100)</f>
        <v>1234.278</v>
      </c>
      <c r="I76" s="220">
        <f>H76*4</f>
        <v>4937.1120000000001</v>
      </c>
      <c r="J76" s="221"/>
      <c r="K76" s="220">
        <f>J76*H76</f>
        <v>0</v>
      </c>
    </row>
    <row r="77" spans="1:11" ht="84.75" customHeight="1">
      <c r="A77" s="228" t="s">
        <v>685</v>
      </c>
      <c r="B77" s="225" t="s">
        <v>684</v>
      </c>
      <c r="C77" s="224" t="s">
        <v>254</v>
      </c>
      <c r="D77" s="223" t="s">
        <v>24</v>
      </c>
      <c r="E77" s="223" t="s">
        <v>355</v>
      </c>
      <c r="F77" s="223" t="s">
        <v>683</v>
      </c>
      <c r="G77" s="220">
        <v>1596.0240000000001</v>
      </c>
      <c r="H77" s="6">
        <f>G77-((G77*$H$1)/100)</f>
        <v>1596.0240000000001</v>
      </c>
      <c r="I77" s="220">
        <f>H77*4</f>
        <v>6384.0960000000005</v>
      </c>
      <c r="J77" s="221"/>
      <c r="K77" s="220">
        <f>J77*H77</f>
        <v>0</v>
      </c>
    </row>
    <row r="78" spans="1:11" ht="67.5" customHeight="1">
      <c r="A78" s="228" t="s">
        <v>682</v>
      </c>
      <c r="B78" s="225" t="s">
        <v>681</v>
      </c>
      <c r="C78" s="224" t="s">
        <v>254</v>
      </c>
      <c r="D78" s="223" t="s">
        <v>680</v>
      </c>
      <c r="E78" s="223" t="s">
        <v>355</v>
      </c>
      <c r="F78" s="223" t="s">
        <v>679</v>
      </c>
      <c r="G78" s="220">
        <v>1536.354</v>
      </c>
      <c r="H78" s="6">
        <f>G78-((G78*$H$1)/100)</f>
        <v>1536.354</v>
      </c>
      <c r="I78" s="220">
        <f>H78*4</f>
        <v>6145.4160000000002</v>
      </c>
      <c r="J78" s="221"/>
      <c r="K78" s="220">
        <f>J78*H78</f>
        <v>0</v>
      </c>
    </row>
    <row r="79" spans="1:11" ht="30" customHeight="1">
      <c r="A79" s="227" t="s">
        <v>678</v>
      </c>
      <c r="B79" s="227"/>
      <c r="C79" s="227"/>
      <c r="D79" s="227"/>
      <c r="E79" s="227"/>
      <c r="F79" s="227"/>
      <c r="G79" s="227"/>
      <c r="H79" s="227"/>
      <c r="I79" s="227"/>
      <c r="J79" s="227"/>
      <c r="K79" s="227"/>
    </row>
    <row r="80" spans="1:11" ht="85.5" customHeight="1">
      <c r="A80" s="226" t="s">
        <v>677</v>
      </c>
      <c r="B80" s="225" t="s">
        <v>676</v>
      </c>
      <c r="C80" s="224" t="s">
        <v>255</v>
      </c>
      <c r="D80" s="223" t="s">
        <v>17</v>
      </c>
      <c r="E80" s="223" t="s">
        <v>355</v>
      </c>
      <c r="F80" s="223" t="s">
        <v>675</v>
      </c>
      <c r="G80" s="220">
        <v>1553.4936000000002</v>
      </c>
      <c r="H80" s="6">
        <f>G80-((G80*$H$1)/100)</f>
        <v>1553.4936000000002</v>
      </c>
      <c r="I80" s="220">
        <f>H80*4</f>
        <v>6213.974400000001</v>
      </c>
      <c r="J80" s="221"/>
      <c r="K80" s="220">
        <f>J80*H80</f>
        <v>0</v>
      </c>
    </row>
    <row r="81" spans="1:11" ht="30" customHeight="1">
      <c r="A81" s="222" t="s">
        <v>465</v>
      </c>
      <c r="B81" s="177" t="s">
        <v>674</v>
      </c>
      <c r="C81" s="145" t="s">
        <v>255</v>
      </c>
      <c r="D81" s="123" t="s">
        <v>459</v>
      </c>
      <c r="E81" s="12" t="s">
        <v>346</v>
      </c>
      <c r="F81" s="112" t="s">
        <v>463</v>
      </c>
      <c r="G81" s="220">
        <v>151.37280000000001</v>
      </c>
      <c r="H81" s="6">
        <f>G81-((G81*$H$1)/100)</f>
        <v>151.37280000000001</v>
      </c>
      <c r="I81" s="220">
        <f>H81*12</f>
        <v>1816.4736000000003</v>
      </c>
      <c r="J81" s="221"/>
      <c r="K81" s="220">
        <f>J81*H81</f>
        <v>0</v>
      </c>
    </row>
    <row r="82" spans="1:11" ht="57.75" customHeight="1">
      <c r="A82" s="222"/>
      <c r="B82" s="177"/>
      <c r="C82" s="141"/>
      <c r="D82" s="123"/>
      <c r="E82" s="12" t="s">
        <v>155</v>
      </c>
      <c r="F82" s="112" t="s">
        <v>462</v>
      </c>
      <c r="G82" s="220">
        <v>599.06520000000012</v>
      </c>
      <c r="H82" s="6">
        <f>G82-((G82*$H$1)/100)</f>
        <v>599.06520000000012</v>
      </c>
      <c r="I82" s="220">
        <f>H82*4</f>
        <v>2396.2608000000005</v>
      </c>
      <c r="J82" s="221"/>
      <c r="K82" s="220">
        <f>J82*H82</f>
        <v>0</v>
      </c>
    </row>
    <row r="83" spans="1:11" ht="30" customHeight="1">
      <c r="A83" s="53" t="s">
        <v>152</v>
      </c>
      <c r="B83" s="53"/>
      <c r="C83" s="53"/>
      <c r="D83" s="53"/>
      <c r="E83" s="53"/>
      <c r="F83" s="53"/>
      <c r="G83" s="53"/>
      <c r="H83" s="53"/>
      <c r="I83" s="53"/>
      <c r="J83" s="53"/>
      <c r="K83" s="53"/>
    </row>
    <row r="84" spans="1:11" ht="53.25" customHeight="1">
      <c r="A84" s="20" t="s">
        <v>153</v>
      </c>
      <c r="B84" s="30" t="s">
        <v>154</v>
      </c>
      <c r="C84" s="45" t="s">
        <v>255</v>
      </c>
      <c r="D84" s="21" t="s">
        <v>138</v>
      </c>
      <c r="E84" s="12" t="s">
        <v>155</v>
      </c>
      <c r="F84" s="12" t="s">
        <v>157</v>
      </c>
      <c r="G84" s="220">
        <v>288.25200000000001</v>
      </c>
      <c r="H84" s="6">
        <f>G84-((G84*$H$1)/100)</f>
        <v>288.25200000000001</v>
      </c>
      <c r="I84" s="220">
        <f>H84*4</f>
        <v>1153.008</v>
      </c>
      <c r="J84" s="221"/>
      <c r="K84" s="220">
        <f>J84*H84</f>
        <v>0</v>
      </c>
    </row>
    <row r="85" spans="1:11" ht="30" customHeight="1">
      <c r="A85" s="23" t="s">
        <v>158</v>
      </c>
      <c r="B85" s="10" t="s">
        <v>159</v>
      </c>
      <c r="C85" s="45" t="s">
        <v>255</v>
      </c>
      <c r="D85" s="21" t="s">
        <v>138</v>
      </c>
      <c r="E85" s="12" t="s">
        <v>155</v>
      </c>
      <c r="F85" s="12" t="s">
        <v>160</v>
      </c>
      <c r="G85" s="220">
        <v>288.25200000000001</v>
      </c>
      <c r="H85" s="6">
        <f>G85-((G85*$H$1)/100)</f>
        <v>288.25200000000001</v>
      </c>
      <c r="I85" s="220">
        <f>H85*4</f>
        <v>1153.008</v>
      </c>
      <c r="J85" s="221"/>
      <c r="K85" s="220">
        <f>J85*H85</f>
        <v>0</v>
      </c>
    </row>
    <row r="86" spans="1:11" ht="30" customHeight="1">
      <c r="A86" s="23" t="s">
        <v>161</v>
      </c>
      <c r="B86" s="10" t="s">
        <v>162</v>
      </c>
      <c r="C86" s="45" t="s">
        <v>255</v>
      </c>
      <c r="D86" s="21" t="s">
        <v>138</v>
      </c>
      <c r="E86" s="12" t="s">
        <v>155</v>
      </c>
      <c r="F86" s="12" t="s">
        <v>163</v>
      </c>
      <c r="G86" s="220">
        <v>288.25200000000001</v>
      </c>
      <c r="H86" s="6">
        <f>G86-((G86*$H$1)/100)</f>
        <v>288.25200000000001</v>
      </c>
      <c r="I86" s="220">
        <f>H86*4</f>
        <v>1153.008</v>
      </c>
      <c r="J86" s="221"/>
      <c r="K86" s="220">
        <f>J86*H86</f>
        <v>0</v>
      </c>
    </row>
    <row r="87" spans="1:11" ht="30" customHeight="1">
      <c r="A87" s="23" t="s">
        <v>164</v>
      </c>
      <c r="B87" s="10" t="s">
        <v>165</v>
      </c>
      <c r="C87" s="45" t="s">
        <v>255</v>
      </c>
      <c r="D87" s="21" t="s">
        <v>138</v>
      </c>
      <c r="E87" s="12" t="s">
        <v>155</v>
      </c>
      <c r="F87" s="12" t="s">
        <v>166</v>
      </c>
      <c r="G87" s="220">
        <v>288.25200000000001</v>
      </c>
      <c r="H87" s="6">
        <f>G87-((G87*$H$1)/100)</f>
        <v>288.25200000000001</v>
      </c>
      <c r="I87" s="220">
        <f>H87*4</f>
        <v>1153.008</v>
      </c>
      <c r="J87" s="221"/>
      <c r="K87" s="220">
        <f>J87*H87</f>
        <v>0</v>
      </c>
    </row>
    <row r="88" spans="1:11" ht="30" customHeight="1">
      <c r="A88" s="23" t="s">
        <v>167</v>
      </c>
      <c r="B88" s="10" t="s">
        <v>168</v>
      </c>
      <c r="C88" s="45" t="s">
        <v>255</v>
      </c>
      <c r="D88" s="21" t="s">
        <v>138</v>
      </c>
      <c r="E88" s="12" t="s">
        <v>155</v>
      </c>
      <c r="F88" s="12" t="s">
        <v>169</v>
      </c>
      <c r="G88" s="220">
        <v>288.25200000000001</v>
      </c>
      <c r="H88" s="6">
        <f>G88-((G88*$H$1)/100)</f>
        <v>288.25200000000001</v>
      </c>
      <c r="I88" s="220">
        <f>H88*4</f>
        <v>1153.008</v>
      </c>
      <c r="J88" s="221"/>
      <c r="K88" s="220">
        <f>J88*H88</f>
        <v>0</v>
      </c>
    </row>
    <row r="89" spans="1:11" ht="52.5" customHeight="1">
      <c r="A89" s="23" t="s">
        <v>170</v>
      </c>
      <c r="B89" s="30" t="s">
        <v>171</v>
      </c>
      <c r="C89" s="45" t="s">
        <v>255</v>
      </c>
      <c r="D89" s="21" t="s">
        <v>138</v>
      </c>
      <c r="E89" s="12" t="s">
        <v>155</v>
      </c>
      <c r="F89" s="12" t="s">
        <v>172</v>
      </c>
      <c r="G89" s="220">
        <v>330.48</v>
      </c>
      <c r="H89" s="6">
        <f>G89-((G89*$H$1)/100)</f>
        <v>330.48</v>
      </c>
      <c r="I89" s="220">
        <f>H89*4</f>
        <v>1321.92</v>
      </c>
      <c r="J89" s="221"/>
      <c r="K89" s="220">
        <f>J89*H89</f>
        <v>0</v>
      </c>
    </row>
    <row r="90" spans="1:11" ht="30" customHeight="1">
      <c r="A90" s="23" t="s">
        <v>173</v>
      </c>
      <c r="B90" s="10" t="s">
        <v>174</v>
      </c>
      <c r="C90" s="45" t="s">
        <v>255</v>
      </c>
      <c r="D90" s="21" t="s">
        <v>138</v>
      </c>
      <c r="E90" s="12" t="s">
        <v>155</v>
      </c>
      <c r="F90" s="12" t="s">
        <v>175</v>
      </c>
      <c r="G90" s="220">
        <v>330.48</v>
      </c>
      <c r="H90" s="6">
        <f>G90-((G90*$H$1)/100)</f>
        <v>330.48</v>
      </c>
      <c r="I90" s="220">
        <f>H90*4</f>
        <v>1321.92</v>
      </c>
      <c r="J90" s="221"/>
      <c r="K90" s="220">
        <f>J90*H90</f>
        <v>0</v>
      </c>
    </row>
    <row r="91" spans="1:11" ht="30" customHeight="1">
      <c r="A91" s="23" t="s">
        <v>176</v>
      </c>
      <c r="B91" s="10" t="s">
        <v>177</v>
      </c>
      <c r="C91" s="45" t="s">
        <v>255</v>
      </c>
      <c r="D91" s="21" t="s">
        <v>138</v>
      </c>
      <c r="E91" s="12" t="s">
        <v>155</v>
      </c>
      <c r="F91" s="12" t="s">
        <v>178</v>
      </c>
      <c r="G91" s="220">
        <v>330.48</v>
      </c>
      <c r="H91" s="6">
        <f>G91-((G91*$H$1)/100)</f>
        <v>330.48</v>
      </c>
      <c r="I91" s="220">
        <f>H91*4</f>
        <v>1321.92</v>
      </c>
      <c r="J91" s="221"/>
      <c r="K91" s="220">
        <f>J91*H91</f>
        <v>0</v>
      </c>
    </row>
    <row r="92" spans="1:11" ht="30" customHeight="1">
      <c r="A92" s="23" t="s">
        <v>179</v>
      </c>
      <c r="B92" s="16" t="s">
        <v>180</v>
      </c>
      <c r="C92" s="45" t="s">
        <v>255</v>
      </c>
      <c r="D92" s="21" t="s">
        <v>138</v>
      </c>
      <c r="E92" s="12" t="s">
        <v>155</v>
      </c>
      <c r="F92" s="12" t="s">
        <v>181</v>
      </c>
      <c r="G92" s="220">
        <v>330.48</v>
      </c>
      <c r="H92" s="6">
        <f>G92-((G92*$H$1)/100)</f>
        <v>330.48</v>
      </c>
      <c r="I92" s="220">
        <f>H92*4</f>
        <v>1321.92</v>
      </c>
      <c r="J92" s="221"/>
      <c r="K92" s="220">
        <f>J92*H92</f>
        <v>0</v>
      </c>
    </row>
    <row r="93" spans="1:11" ht="30" customHeight="1">
      <c r="A93" s="23" t="s">
        <v>182</v>
      </c>
      <c r="B93" s="10" t="s">
        <v>183</v>
      </c>
      <c r="C93" s="45" t="s">
        <v>255</v>
      </c>
      <c r="D93" s="21" t="s">
        <v>138</v>
      </c>
      <c r="E93" s="12" t="s">
        <v>155</v>
      </c>
      <c r="F93" s="12" t="s">
        <v>184</v>
      </c>
      <c r="G93" s="220">
        <v>330.48</v>
      </c>
      <c r="H93" s="6">
        <f>G93-((G93*$H$1)/100)</f>
        <v>330.48</v>
      </c>
      <c r="I93" s="220">
        <f>H93*4</f>
        <v>1321.92</v>
      </c>
      <c r="J93" s="221"/>
      <c r="K93" s="220">
        <f>J93*H93</f>
        <v>0</v>
      </c>
    </row>
    <row r="94" spans="1:11" ht="68.25" customHeight="1">
      <c r="A94" s="23" t="s">
        <v>185</v>
      </c>
      <c r="B94" s="10" t="s">
        <v>186</v>
      </c>
      <c r="C94" s="46" t="s">
        <v>254</v>
      </c>
      <c r="D94" s="21" t="s">
        <v>138</v>
      </c>
      <c r="E94" s="12" t="s">
        <v>155</v>
      </c>
      <c r="F94" s="12" t="s">
        <v>187</v>
      </c>
      <c r="G94" s="220">
        <v>850.60800000000006</v>
      </c>
      <c r="H94" s="6">
        <f>G94-((G94*$H$1)/100)</f>
        <v>850.60800000000006</v>
      </c>
      <c r="I94" s="220">
        <f>H94*4</f>
        <v>3402.4320000000002</v>
      </c>
      <c r="J94" s="221"/>
      <c r="K94" s="220">
        <f>J94*H94</f>
        <v>0</v>
      </c>
    </row>
    <row r="95" spans="1:11" ht="27.75" customHeight="1">
      <c r="A95" s="80" t="s">
        <v>248</v>
      </c>
      <c r="B95" s="82" t="s">
        <v>249</v>
      </c>
      <c r="C95" s="80" t="s">
        <v>254</v>
      </c>
      <c r="D95" s="84" t="s">
        <v>138</v>
      </c>
      <c r="E95" s="42" t="s">
        <v>250</v>
      </c>
      <c r="F95" s="12" t="s">
        <v>251</v>
      </c>
      <c r="G95" s="6">
        <v>715.7052000000001</v>
      </c>
      <c r="H95" s="110">
        <f>G95-((G95*$H$1)/100)</f>
        <v>715.7052000000001</v>
      </c>
      <c r="I95" s="14">
        <f>H95*4</f>
        <v>2862.8208000000004</v>
      </c>
      <c r="J95" s="111"/>
      <c r="K95" s="110">
        <f>H95*J95</f>
        <v>0</v>
      </c>
    </row>
    <row r="96" spans="1:11" ht="41.25" customHeight="1">
      <c r="A96" s="81"/>
      <c r="B96" s="83"/>
      <c r="C96" s="81"/>
      <c r="D96" s="85"/>
      <c r="E96" s="12" t="s">
        <v>155</v>
      </c>
      <c r="F96" s="12" t="s">
        <v>252</v>
      </c>
      <c r="G96" s="6">
        <v>3542.7456000000002</v>
      </c>
      <c r="H96" s="110">
        <f>G96-((G96*$H$1)/100)</f>
        <v>3542.7456000000002</v>
      </c>
      <c r="I96" s="14">
        <f>H96*4</f>
        <v>14170.982400000001</v>
      </c>
      <c r="J96" s="111"/>
      <c r="K96" s="110">
        <f>H96*J96</f>
        <v>0</v>
      </c>
    </row>
  </sheetData>
  <autoFilter ref="A2:K3">
    <filterColumn colId="7" showButton="0"/>
    <filterColumn colId="9" showButton="0"/>
  </autoFilter>
  <mergeCells count="120">
    <mergeCell ref="A65:A66"/>
    <mergeCell ref="C46:C47"/>
    <mergeCell ref="B65:B66"/>
    <mergeCell ref="D65:D66"/>
    <mergeCell ref="B46:B47"/>
    <mergeCell ref="D46:D47"/>
    <mergeCell ref="B48:B49"/>
    <mergeCell ref="A51:A52"/>
    <mergeCell ref="B51:B52"/>
    <mergeCell ref="D74:D75"/>
    <mergeCell ref="A70:A71"/>
    <mergeCell ref="B70:B71"/>
    <mergeCell ref="D70:D71"/>
    <mergeCell ref="A72:A73"/>
    <mergeCell ref="C31:C32"/>
    <mergeCell ref="C29:C30"/>
    <mergeCell ref="D39:D41"/>
    <mergeCell ref="A42:A43"/>
    <mergeCell ref="B42:B43"/>
    <mergeCell ref="C74:C75"/>
    <mergeCell ref="C72:C73"/>
    <mergeCell ref="C70:C71"/>
    <mergeCell ref="C67:C69"/>
    <mergeCell ref="C65:C66"/>
    <mergeCell ref="A53:A54"/>
    <mergeCell ref="B53:B54"/>
    <mergeCell ref="A55:K55"/>
    <mergeCell ref="A45:K45"/>
    <mergeCell ref="A37:A38"/>
    <mergeCell ref="B37:B38"/>
    <mergeCell ref="D37:D38"/>
    <mergeCell ref="A39:A41"/>
    <mergeCell ref="B39:B41"/>
    <mergeCell ref="A46:A47"/>
    <mergeCell ref="A4:K4"/>
    <mergeCell ref="A44:K44"/>
    <mergeCell ref="A33:K33"/>
    <mergeCell ref="A34:A36"/>
    <mergeCell ref="B34:B36"/>
    <mergeCell ref="D34:D36"/>
    <mergeCell ref="D29:D30"/>
    <mergeCell ref="A31:A32"/>
    <mergeCell ref="B31:B32"/>
    <mergeCell ref="D31:D32"/>
    <mergeCell ref="D20:D21"/>
    <mergeCell ref="A27:A28"/>
    <mergeCell ref="B27:B28"/>
    <mergeCell ref="D27:D28"/>
    <mergeCell ref="A22:A24"/>
    <mergeCell ref="B22:B24"/>
    <mergeCell ref="D22:D24"/>
    <mergeCell ref="A25:A26"/>
    <mergeCell ref="B25:B26"/>
    <mergeCell ref="D25:D26"/>
    <mergeCell ref="C27:C28"/>
    <mergeCell ref="C25:C26"/>
    <mergeCell ref="C22:C24"/>
    <mergeCell ref="C20:C21"/>
    <mergeCell ref="A29:A30"/>
    <mergeCell ref="B29:B30"/>
    <mergeCell ref="A1:G1"/>
    <mergeCell ref="I1:J1"/>
    <mergeCell ref="A2:A3"/>
    <mergeCell ref="B2:B3"/>
    <mergeCell ref="D2:D3"/>
    <mergeCell ref="E2:E3"/>
    <mergeCell ref="F2:F3"/>
    <mergeCell ref="H2:I2"/>
    <mergeCell ref="J2:K2"/>
    <mergeCell ref="C2:C3"/>
    <mergeCell ref="B58:B59"/>
    <mergeCell ref="D58:D59"/>
    <mergeCell ref="C42:C43"/>
    <mergeCell ref="C39:C41"/>
    <mergeCell ref="C37:C38"/>
    <mergeCell ref="C34:C36"/>
    <mergeCell ref="C53:C54"/>
    <mergeCell ref="C51:C52"/>
    <mergeCell ref="C48:C49"/>
    <mergeCell ref="D42:D43"/>
    <mergeCell ref="C17:C19"/>
    <mergeCell ref="A20:A21"/>
    <mergeCell ref="B20:B21"/>
    <mergeCell ref="A64:K64"/>
    <mergeCell ref="A56:A57"/>
    <mergeCell ref="B56:B57"/>
    <mergeCell ref="D56:D57"/>
    <mergeCell ref="C58:C59"/>
    <mergeCell ref="C56:C57"/>
    <mergeCell ref="A58:A59"/>
    <mergeCell ref="A95:A96"/>
    <mergeCell ref="B95:B96"/>
    <mergeCell ref="D95:D96"/>
    <mergeCell ref="C81:C82"/>
    <mergeCell ref="C95:C96"/>
    <mergeCell ref="A15:K15"/>
    <mergeCell ref="A16:K16"/>
    <mergeCell ref="A17:A19"/>
    <mergeCell ref="B17:B19"/>
    <mergeCell ref="D17:D19"/>
    <mergeCell ref="C60:C61"/>
    <mergeCell ref="A83:K83"/>
    <mergeCell ref="A79:K79"/>
    <mergeCell ref="A81:A82"/>
    <mergeCell ref="B81:B82"/>
    <mergeCell ref="D81:D82"/>
    <mergeCell ref="B72:B73"/>
    <mergeCell ref="D72:D73"/>
    <mergeCell ref="A74:A75"/>
    <mergeCell ref="B74:B75"/>
    <mergeCell ref="A67:A69"/>
    <mergeCell ref="B67:B69"/>
    <mergeCell ref="D67:D69"/>
    <mergeCell ref="A60:A61"/>
    <mergeCell ref="B60:B61"/>
    <mergeCell ref="D60:D61"/>
    <mergeCell ref="A62:A63"/>
    <mergeCell ref="B62:B63"/>
    <mergeCell ref="D62:D63"/>
    <mergeCell ref="C62:C63"/>
  </mergeCells>
  <pageMargins left="0.25" right="0.25" top="0.75" bottom="0.75" header="0.3" footer="0.3"/>
  <pageSetup paperSize="9" scale="29" fitToHeight="0"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1"/>
  <sheetViews>
    <sheetView zoomScale="60" zoomScaleNormal="60" workbookViewId="0">
      <selection sqref="A1:G1"/>
    </sheetView>
  </sheetViews>
  <sheetFormatPr defaultRowHeight="18"/>
  <cols>
    <col min="1" max="1" width="35.7109375" style="1" customWidth="1"/>
    <col min="2" max="2" width="120.7109375" style="1" customWidth="1"/>
    <col min="3" max="3" width="22.5703125" style="288" customWidth="1"/>
    <col min="4" max="6" width="15.7109375" style="1" customWidth="1"/>
    <col min="7" max="11" width="20.7109375" style="1" customWidth="1"/>
    <col min="12" max="16384" width="9.140625" style="1"/>
  </cols>
  <sheetData>
    <row r="1" spans="1:11" ht="47.25" customHeight="1">
      <c r="A1" s="218" t="s">
        <v>887</v>
      </c>
      <c r="B1" s="217"/>
      <c r="C1" s="217"/>
      <c r="D1" s="217"/>
      <c r="E1" s="217"/>
      <c r="F1" s="217"/>
      <c r="G1" s="216"/>
      <c r="H1" s="215">
        <v>0</v>
      </c>
      <c r="I1" s="214"/>
      <c r="J1" s="213"/>
      <c r="K1" s="2">
        <f>SUM(K24:K65540)</f>
        <v>0</v>
      </c>
    </row>
    <row r="2" spans="1:11" ht="39.950000000000003" customHeight="1">
      <c r="A2" s="329" t="s">
        <v>0</v>
      </c>
      <c r="B2" s="329" t="s">
        <v>1</v>
      </c>
      <c r="C2" s="212" t="s">
        <v>253</v>
      </c>
      <c r="D2" s="328" t="s">
        <v>2</v>
      </c>
      <c r="E2" s="327" t="s">
        <v>672</v>
      </c>
      <c r="F2" s="327" t="s">
        <v>6</v>
      </c>
      <c r="G2" s="52"/>
      <c r="H2" s="326" t="s">
        <v>671</v>
      </c>
      <c r="I2" s="325"/>
      <c r="J2" s="326" t="s">
        <v>8</v>
      </c>
      <c r="K2" s="325"/>
    </row>
    <row r="3" spans="1:11" ht="39.950000000000003" customHeight="1">
      <c r="A3" s="324"/>
      <c r="B3" s="324"/>
      <c r="C3" s="210"/>
      <c r="D3" s="323"/>
      <c r="E3" s="322"/>
      <c r="F3" s="322"/>
      <c r="G3" s="17" t="s">
        <v>9</v>
      </c>
      <c r="H3" s="17" t="s">
        <v>10</v>
      </c>
      <c r="I3" s="52" t="s">
        <v>11</v>
      </c>
      <c r="J3" s="52" t="s">
        <v>829</v>
      </c>
      <c r="K3" s="52" t="s">
        <v>828</v>
      </c>
    </row>
    <row r="4" spans="1:11" ht="30" customHeight="1">
      <c r="A4" s="167" t="s">
        <v>670</v>
      </c>
      <c r="B4" s="167"/>
      <c r="C4" s="167"/>
      <c r="D4" s="167"/>
      <c r="E4" s="167"/>
      <c r="F4" s="167"/>
      <c r="G4" s="167"/>
      <c r="H4" s="167"/>
      <c r="I4" s="167"/>
      <c r="J4" s="167"/>
      <c r="K4" s="167"/>
    </row>
    <row r="5" spans="1:11" ht="30" customHeight="1">
      <c r="A5" s="178" t="s">
        <v>669</v>
      </c>
      <c r="B5" s="203" t="s">
        <v>668</v>
      </c>
      <c r="C5" s="145" t="s">
        <v>255</v>
      </c>
      <c r="D5" s="123" t="s">
        <v>47</v>
      </c>
      <c r="E5" s="12" t="s">
        <v>346</v>
      </c>
      <c r="F5" s="112" t="s">
        <v>667</v>
      </c>
      <c r="G5" s="317">
        <v>181.6884</v>
      </c>
      <c r="H5" s="6">
        <f>G5-((G5*$H$1)/100)</f>
        <v>181.6884</v>
      </c>
      <c r="I5" s="110">
        <f>H5*12</f>
        <v>2180.2608</v>
      </c>
      <c r="J5" s="204"/>
      <c r="K5" s="110">
        <f>H5*J5</f>
        <v>0</v>
      </c>
    </row>
    <row r="6" spans="1:11" ht="37.5" customHeight="1">
      <c r="A6" s="178"/>
      <c r="B6" s="203"/>
      <c r="C6" s="141"/>
      <c r="D6" s="123"/>
      <c r="E6" s="12" t="s">
        <v>155</v>
      </c>
      <c r="F6" s="112" t="s">
        <v>666</v>
      </c>
      <c r="G6" s="317">
        <v>774.28440000000001</v>
      </c>
      <c r="H6" s="6">
        <f>G6-((G6*$H$1)/100)</f>
        <v>774.28440000000001</v>
      </c>
      <c r="I6" s="110">
        <f>H6*4</f>
        <v>3097.1376</v>
      </c>
      <c r="J6" s="204"/>
      <c r="K6" s="110">
        <f>H6*J6</f>
        <v>0</v>
      </c>
    </row>
    <row r="7" spans="1:11" ht="30" customHeight="1">
      <c r="A7" s="178" t="s">
        <v>665</v>
      </c>
      <c r="B7" s="203" t="s">
        <v>664</v>
      </c>
      <c r="C7" s="145" t="s">
        <v>255</v>
      </c>
      <c r="D7" s="123" t="s">
        <v>371</v>
      </c>
      <c r="E7" s="12" t="s">
        <v>346</v>
      </c>
      <c r="F7" s="112" t="s">
        <v>663</v>
      </c>
      <c r="G7" s="317">
        <v>152.5608</v>
      </c>
      <c r="H7" s="6">
        <f>G7-((G7*$H$1)/100)</f>
        <v>152.5608</v>
      </c>
      <c r="I7" s="110">
        <f>H7*12</f>
        <v>1830.7296000000001</v>
      </c>
      <c r="J7" s="204"/>
      <c r="K7" s="110">
        <f>H7*J7</f>
        <v>0</v>
      </c>
    </row>
    <row r="8" spans="1:11" ht="56.25" customHeight="1">
      <c r="A8" s="178"/>
      <c r="B8" s="203"/>
      <c r="C8" s="141"/>
      <c r="D8" s="123"/>
      <c r="E8" s="12" t="s">
        <v>155</v>
      </c>
      <c r="F8" s="112" t="s">
        <v>662</v>
      </c>
      <c r="G8" s="317">
        <v>684.43920000000003</v>
      </c>
      <c r="H8" s="6">
        <f>G8-((G8*$H$1)/100)</f>
        <v>684.43920000000003</v>
      </c>
      <c r="I8" s="110">
        <f>H8*4</f>
        <v>2737.7568000000001</v>
      </c>
      <c r="J8" s="204"/>
      <c r="K8" s="110">
        <f>H8*J8</f>
        <v>0</v>
      </c>
    </row>
    <row r="9" spans="1:11" ht="30" customHeight="1">
      <c r="A9" s="149" t="s">
        <v>661</v>
      </c>
      <c r="B9" s="207" t="s">
        <v>660</v>
      </c>
      <c r="C9" s="145" t="s">
        <v>254</v>
      </c>
      <c r="D9" s="84" t="s">
        <v>442</v>
      </c>
      <c r="E9" s="12" t="s">
        <v>346</v>
      </c>
      <c r="F9" s="112" t="s">
        <v>659</v>
      </c>
      <c r="G9" s="116">
        <v>1118.664</v>
      </c>
      <c r="H9" s="110">
        <f>G9-((G9*$H$1)/100)</f>
        <v>1118.664</v>
      </c>
      <c r="I9" s="110">
        <f>H9*12</f>
        <v>13423.968000000001</v>
      </c>
      <c r="J9" s="204"/>
      <c r="K9" s="110">
        <f>H9*J9</f>
        <v>0</v>
      </c>
    </row>
    <row r="10" spans="1:11" ht="127.5" customHeight="1">
      <c r="A10" s="135"/>
      <c r="B10" s="205"/>
      <c r="C10" s="141"/>
      <c r="D10" s="85"/>
      <c r="E10" s="12" t="s">
        <v>155</v>
      </c>
      <c r="F10" s="112" t="s">
        <v>658</v>
      </c>
      <c r="G10" s="116">
        <v>5537.3868000000002</v>
      </c>
      <c r="H10" s="110">
        <f>G10-((G10*$H$1)/100)</f>
        <v>5537.3868000000002</v>
      </c>
      <c r="I10" s="110">
        <f>H10*4</f>
        <v>22149.547200000001</v>
      </c>
      <c r="J10" s="204"/>
      <c r="K10" s="110">
        <f>H10*J10</f>
        <v>0</v>
      </c>
    </row>
    <row r="11" spans="1:11" ht="30" customHeight="1">
      <c r="A11" s="178" t="s">
        <v>657</v>
      </c>
      <c r="B11" s="203" t="s">
        <v>656</v>
      </c>
      <c r="C11" s="145" t="s">
        <v>255</v>
      </c>
      <c r="D11" s="123" t="s">
        <v>655</v>
      </c>
      <c r="E11" s="12" t="s">
        <v>139</v>
      </c>
      <c r="F11" s="112" t="s">
        <v>654</v>
      </c>
      <c r="G11" s="317">
        <v>146.96640000000002</v>
      </c>
      <c r="H11" s="6">
        <f>G11-((G11*$H$1)/100)</f>
        <v>146.96640000000002</v>
      </c>
      <c r="I11" s="110">
        <f>H11*12</f>
        <v>1763.5968000000003</v>
      </c>
      <c r="J11" s="204"/>
      <c r="K11" s="110">
        <f>H11*J11</f>
        <v>0</v>
      </c>
    </row>
    <row r="12" spans="1:11" ht="55.5" customHeight="1">
      <c r="A12" s="178"/>
      <c r="B12" s="203"/>
      <c r="C12" s="141"/>
      <c r="D12" s="123"/>
      <c r="E12" s="12" t="s">
        <v>155</v>
      </c>
      <c r="F12" s="112" t="s">
        <v>653</v>
      </c>
      <c r="G12" s="317">
        <v>531.87840000000006</v>
      </c>
      <c r="H12" s="6">
        <f>G12-((G12*$H$1)/100)</f>
        <v>531.87840000000006</v>
      </c>
      <c r="I12" s="110">
        <f>H12*4</f>
        <v>2127.5136000000002</v>
      </c>
      <c r="J12" s="204"/>
      <c r="K12" s="110">
        <f>H12*J12</f>
        <v>0</v>
      </c>
    </row>
    <row r="13" spans="1:11" ht="30" customHeight="1">
      <c r="A13" s="178" t="s">
        <v>652</v>
      </c>
      <c r="B13" s="203" t="s">
        <v>651</v>
      </c>
      <c r="C13" s="145" t="s">
        <v>255</v>
      </c>
      <c r="D13" s="123" t="s">
        <v>47</v>
      </c>
      <c r="E13" s="12" t="s">
        <v>346</v>
      </c>
      <c r="F13" s="112" t="s">
        <v>650</v>
      </c>
      <c r="G13" s="317">
        <v>110.22480000000002</v>
      </c>
      <c r="H13" s="6">
        <f>G13-((G13*$H$1)/100)</f>
        <v>110.22480000000002</v>
      </c>
      <c r="I13" s="110">
        <f>H13*12</f>
        <v>1322.6976000000002</v>
      </c>
      <c r="J13" s="204"/>
      <c r="K13" s="110">
        <f>H13*J13</f>
        <v>0</v>
      </c>
    </row>
    <row r="14" spans="1:11" ht="56.25" customHeight="1">
      <c r="A14" s="178"/>
      <c r="B14" s="203"/>
      <c r="C14" s="141"/>
      <c r="D14" s="123"/>
      <c r="E14" s="12" t="s">
        <v>155</v>
      </c>
      <c r="F14" s="112" t="s">
        <v>649</v>
      </c>
      <c r="G14" s="317">
        <v>436.49280000000005</v>
      </c>
      <c r="H14" s="6">
        <f>G14-((G14*$H$1)/100)</f>
        <v>436.49280000000005</v>
      </c>
      <c r="I14" s="110">
        <f>H14*4</f>
        <v>1745.9712000000002</v>
      </c>
      <c r="J14" s="204"/>
      <c r="K14" s="110">
        <f>H14*J14</f>
        <v>0</v>
      </c>
    </row>
    <row r="15" spans="1:11" ht="30" customHeight="1">
      <c r="A15" s="178" t="s">
        <v>648</v>
      </c>
      <c r="B15" s="203" t="s">
        <v>647</v>
      </c>
      <c r="C15" s="145" t="s">
        <v>255</v>
      </c>
      <c r="D15" s="123" t="s">
        <v>446</v>
      </c>
      <c r="E15" s="12" t="s">
        <v>139</v>
      </c>
      <c r="F15" s="112" t="s">
        <v>646</v>
      </c>
      <c r="G15" s="317">
        <v>163.19880000000003</v>
      </c>
      <c r="H15" s="6">
        <f>G15-((G15*$H$1)/100)</f>
        <v>163.19880000000003</v>
      </c>
      <c r="I15" s="110">
        <f>H15*12</f>
        <v>1958.3856000000005</v>
      </c>
      <c r="J15" s="204"/>
      <c r="K15" s="110">
        <f>H15*J15</f>
        <v>0</v>
      </c>
    </row>
    <row r="16" spans="1:11" ht="30" customHeight="1">
      <c r="A16" s="178"/>
      <c r="B16" s="203"/>
      <c r="C16" s="176"/>
      <c r="D16" s="123"/>
      <c r="E16" s="12" t="s">
        <v>155</v>
      </c>
      <c r="F16" s="112" t="s">
        <v>645</v>
      </c>
      <c r="G16" s="317">
        <v>477.50040000000001</v>
      </c>
      <c r="H16" s="6">
        <f>G16-((G16*$H$1)/100)</f>
        <v>477.50040000000001</v>
      </c>
      <c r="I16" s="110">
        <f>H16*4</f>
        <v>1910.0016000000001</v>
      </c>
      <c r="J16" s="204"/>
      <c r="K16" s="110">
        <f>H16*J16</f>
        <v>0</v>
      </c>
    </row>
    <row r="17" spans="1:11" ht="30" customHeight="1">
      <c r="A17" s="20" t="s">
        <v>644</v>
      </c>
      <c r="B17" s="203"/>
      <c r="C17" s="141"/>
      <c r="D17" s="21" t="s">
        <v>386</v>
      </c>
      <c r="E17" s="12" t="s">
        <v>155</v>
      </c>
      <c r="F17" s="112" t="s">
        <v>643</v>
      </c>
      <c r="G17" s="317">
        <v>869.38920000000007</v>
      </c>
      <c r="H17" s="6">
        <f>G17-((G17*$H$1)/100)</f>
        <v>869.38920000000007</v>
      </c>
      <c r="I17" s="110">
        <f>H17*4</f>
        <v>3477.5568000000003</v>
      </c>
      <c r="J17" s="204"/>
      <c r="K17" s="110">
        <f>H17*J17</f>
        <v>0</v>
      </c>
    </row>
    <row r="18" spans="1:11" ht="30" customHeight="1">
      <c r="A18" s="178" t="s">
        <v>642</v>
      </c>
      <c r="B18" s="203" t="s">
        <v>641</v>
      </c>
      <c r="C18" s="145" t="s">
        <v>255</v>
      </c>
      <c r="D18" s="123" t="s">
        <v>640</v>
      </c>
      <c r="E18" s="12" t="s">
        <v>139</v>
      </c>
      <c r="F18" s="112" t="s">
        <v>639</v>
      </c>
      <c r="G18" s="317">
        <v>145.27080000000001</v>
      </c>
      <c r="H18" s="6">
        <f>G18-((G18*$H$1)/100)</f>
        <v>145.27080000000001</v>
      </c>
      <c r="I18" s="110">
        <f>H18*12</f>
        <v>1743.2496000000001</v>
      </c>
      <c r="J18" s="204"/>
      <c r="K18" s="110">
        <f>H18*J18</f>
        <v>0</v>
      </c>
    </row>
    <row r="19" spans="1:11" ht="30" customHeight="1">
      <c r="A19" s="178"/>
      <c r="B19" s="203"/>
      <c r="C19" s="176"/>
      <c r="D19" s="123"/>
      <c r="E19" s="12" t="s">
        <v>155</v>
      </c>
      <c r="F19" s="112" t="s">
        <v>638</v>
      </c>
      <c r="G19" s="317">
        <v>447.80040000000002</v>
      </c>
      <c r="H19" s="6">
        <f>G19-((G19*$H$1)/100)</f>
        <v>447.80040000000002</v>
      </c>
      <c r="I19" s="110">
        <f>H19*4</f>
        <v>1791.2016000000001</v>
      </c>
      <c r="J19" s="204"/>
      <c r="K19" s="110">
        <f>H19*J19</f>
        <v>0</v>
      </c>
    </row>
    <row r="20" spans="1:11" ht="63" customHeight="1">
      <c r="A20" s="20" t="s">
        <v>637</v>
      </c>
      <c r="B20" s="203"/>
      <c r="C20" s="141"/>
      <c r="D20" s="21" t="s">
        <v>381</v>
      </c>
      <c r="E20" s="12" t="s">
        <v>155</v>
      </c>
      <c r="F20" s="112" t="s">
        <v>636</v>
      </c>
      <c r="G20" s="317">
        <v>799.36200000000008</v>
      </c>
      <c r="H20" s="6">
        <f>G20-((G20*$H$1)/100)</f>
        <v>799.36200000000008</v>
      </c>
      <c r="I20" s="110">
        <f>H20*4</f>
        <v>3197.4480000000003</v>
      </c>
      <c r="J20" s="204"/>
      <c r="K20" s="110">
        <f>H20*J20</f>
        <v>0</v>
      </c>
    </row>
    <row r="21" spans="1:11" ht="86.25" customHeight="1">
      <c r="A21" s="20" t="s">
        <v>136</v>
      </c>
      <c r="B21" s="146" t="s">
        <v>635</v>
      </c>
      <c r="C21" s="201" t="s">
        <v>255</v>
      </c>
      <c r="D21" s="21" t="s">
        <v>138</v>
      </c>
      <c r="E21" s="12" t="s">
        <v>139</v>
      </c>
      <c r="F21" s="112" t="s">
        <v>141</v>
      </c>
      <c r="G21" s="317">
        <v>788.29200000000003</v>
      </c>
      <c r="H21" s="6">
        <f>G21-((G21*$H$1)/100)</f>
        <v>788.29200000000003</v>
      </c>
      <c r="I21" s="110">
        <f>H21*12</f>
        <v>9459.5040000000008</v>
      </c>
      <c r="J21" s="144"/>
      <c r="K21" s="110">
        <f>H21*J21</f>
        <v>0</v>
      </c>
    </row>
    <row r="22" spans="1:11" ht="106.5" customHeight="1">
      <c r="A22" s="20" t="s">
        <v>634</v>
      </c>
      <c r="B22" s="146" t="s">
        <v>633</v>
      </c>
      <c r="C22" s="146" t="s">
        <v>255</v>
      </c>
      <c r="D22" s="21" t="s">
        <v>138</v>
      </c>
      <c r="E22" s="12" t="s">
        <v>139</v>
      </c>
      <c r="F22" s="112" t="s">
        <v>632</v>
      </c>
      <c r="G22" s="317">
        <v>772.74</v>
      </c>
      <c r="H22" s="6">
        <f>G22-((G22*$H$1)/100)</f>
        <v>772.74</v>
      </c>
      <c r="I22" s="110">
        <f>H22*12</f>
        <v>9272.880000000001</v>
      </c>
      <c r="J22" s="144"/>
      <c r="K22" s="110">
        <f>H22*J22</f>
        <v>0</v>
      </c>
    </row>
    <row r="23" spans="1:11" ht="30" customHeight="1">
      <c r="A23" s="53" t="s">
        <v>631</v>
      </c>
      <c r="B23" s="53"/>
      <c r="C23" s="53"/>
      <c r="D23" s="53"/>
      <c r="E23" s="53"/>
      <c r="F23" s="53"/>
      <c r="G23" s="53"/>
      <c r="H23" s="53"/>
      <c r="I23" s="53"/>
      <c r="J23" s="53"/>
      <c r="K23" s="53"/>
    </row>
    <row r="24" spans="1:11" ht="30" customHeight="1">
      <c r="A24" s="20" t="s">
        <v>630</v>
      </c>
      <c r="B24" s="200" t="s">
        <v>629</v>
      </c>
      <c r="C24" s="146" t="s">
        <v>254</v>
      </c>
      <c r="D24" s="21" t="s">
        <v>381</v>
      </c>
      <c r="E24" s="12" t="s">
        <v>355</v>
      </c>
      <c r="F24" s="112" t="s">
        <v>628</v>
      </c>
      <c r="G24" s="317">
        <v>8385.7356</v>
      </c>
      <c r="H24" s="6">
        <f>G24-((G24*$H$1)/100)</f>
        <v>8385.7356</v>
      </c>
      <c r="I24" s="317">
        <f>H24*4</f>
        <v>33542.9424</v>
      </c>
      <c r="J24" s="144"/>
      <c r="K24" s="110">
        <f>H24*J24</f>
        <v>0</v>
      </c>
    </row>
    <row r="25" spans="1:11" ht="30" customHeight="1">
      <c r="A25" s="20" t="s">
        <v>627</v>
      </c>
      <c r="B25" s="199" t="s">
        <v>626</v>
      </c>
      <c r="C25" s="146" t="s">
        <v>254</v>
      </c>
      <c r="D25" s="21" t="s">
        <v>386</v>
      </c>
      <c r="E25" s="12" t="s">
        <v>155</v>
      </c>
      <c r="F25" s="112" t="s">
        <v>625</v>
      </c>
      <c r="G25" s="317">
        <v>7439.300549999999</v>
      </c>
      <c r="H25" s="6">
        <f>G25-((G25*$H$1)/100)</f>
        <v>7439.300549999999</v>
      </c>
      <c r="I25" s="317">
        <f>H25*4</f>
        <v>29757.202199999996</v>
      </c>
      <c r="J25" s="144"/>
      <c r="K25" s="110">
        <f>H25*J25</f>
        <v>0</v>
      </c>
    </row>
    <row r="26" spans="1:11" ht="30" customHeight="1">
      <c r="A26" s="20" t="s">
        <v>624</v>
      </c>
      <c r="B26" s="146" t="s">
        <v>623</v>
      </c>
      <c r="C26" s="146" t="s">
        <v>254</v>
      </c>
      <c r="D26" s="21" t="s">
        <v>60</v>
      </c>
      <c r="E26" s="12" t="s">
        <v>155</v>
      </c>
      <c r="F26" s="112" t="s">
        <v>622</v>
      </c>
      <c r="G26" s="317">
        <v>7551.3496499999992</v>
      </c>
      <c r="H26" s="6">
        <f>G26-((G26*$H$1)/100)</f>
        <v>7551.3496499999992</v>
      </c>
      <c r="I26" s="317">
        <f>H26*4</f>
        <v>30205.398599999997</v>
      </c>
      <c r="J26" s="144"/>
      <c r="K26" s="110">
        <f>H26*J26</f>
        <v>0</v>
      </c>
    </row>
    <row r="27" spans="1:11" ht="30" customHeight="1">
      <c r="A27" s="20" t="s">
        <v>621</v>
      </c>
      <c r="B27" s="179" t="s">
        <v>620</v>
      </c>
      <c r="C27" s="146" t="s">
        <v>254</v>
      </c>
      <c r="D27" s="21" t="s">
        <v>60</v>
      </c>
      <c r="E27" s="12" t="s">
        <v>355</v>
      </c>
      <c r="F27" s="112" t="s">
        <v>619</v>
      </c>
      <c r="G27" s="317">
        <v>5636.3512499999997</v>
      </c>
      <c r="H27" s="6">
        <f>G27-((G27*$H$1)/100)</f>
        <v>5636.3512499999997</v>
      </c>
      <c r="I27" s="317">
        <f>H27*4</f>
        <v>22545.404999999999</v>
      </c>
      <c r="J27" s="144"/>
      <c r="K27" s="110">
        <f>H27*J27</f>
        <v>0</v>
      </c>
    </row>
    <row r="28" spans="1:11" ht="30" customHeight="1">
      <c r="A28" s="20" t="s">
        <v>618</v>
      </c>
      <c r="B28" s="146" t="s">
        <v>617</v>
      </c>
      <c r="C28" s="146" t="s">
        <v>254</v>
      </c>
      <c r="D28" s="21" t="s">
        <v>381</v>
      </c>
      <c r="E28" s="12" t="s">
        <v>355</v>
      </c>
      <c r="F28" s="180" t="s">
        <v>616</v>
      </c>
      <c r="G28" s="317">
        <v>5359.9027499999993</v>
      </c>
      <c r="H28" s="6">
        <f>G28-((G28*$H$1)/100)</f>
        <v>5359.9027499999993</v>
      </c>
      <c r="I28" s="317">
        <f>H28*4</f>
        <v>21439.610999999997</v>
      </c>
      <c r="J28" s="111"/>
      <c r="K28" s="110">
        <f>H28*J28</f>
        <v>0</v>
      </c>
    </row>
    <row r="29" spans="1:11" ht="30" customHeight="1">
      <c r="A29" s="20" t="s">
        <v>615</v>
      </c>
      <c r="B29" s="199" t="s">
        <v>614</v>
      </c>
      <c r="C29" s="146" t="s">
        <v>254</v>
      </c>
      <c r="D29" s="21" t="s">
        <v>47</v>
      </c>
      <c r="E29" s="12" t="s">
        <v>155</v>
      </c>
      <c r="F29" s="12" t="s">
        <v>613</v>
      </c>
      <c r="G29" s="317">
        <v>9916.811099999999</v>
      </c>
      <c r="H29" s="6">
        <f>G29-((G29*$H$1)/100)</f>
        <v>9916.811099999999</v>
      </c>
      <c r="I29" s="317">
        <f>H29*4</f>
        <v>39667.244399999996</v>
      </c>
      <c r="J29" s="111"/>
      <c r="K29" s="110">
        <f>H29*J29</f>
        <v>0</v>
      </c>
    </row>
    <row r="30" spans="1:11" ht="30" customHeight="1">
      <c r="A30" s="20" t="s">
        <v>612</v>
      </c>
      <c r="B30" s="199" t="s">
        <v>611</v>
      </c>
      <c r="C30" s="146" t="s">
        <v>254</v>
      </c>
      <c r="D30" s="21" t="s">
        <v>47</v>
      </c>
      <c r="E30" s="12" t="s">
        <v>155</v>
      </c>
      <c r="F30" s="12" t="s">
        <v>610</v>
      </c>
      <c r="G30" s="317">
        <v>9916.811099999999</v>
      </c>
      <c r="H30" s="6">
        <f>G30-((G30*$H$1)/100)</f>
        <v>9916.811099999999</v>
      </c>
      <c r="I30" s="317">
        <f>H30*4</f>
        <v>39667.244399999996</v>
      </c>
      <c r="J30" s="111"/>
      <c r="K30" s="110">
        <f>H30*J30</f>
        <v>0</v>
      </c>
    </row>
    <row r="31" spans="1:11" ht="30" customHeight="1">
      <c r="A31" s="20" t="s">
        <v>609</v>
      </c>
      <c r="B31" s="199" t="s">
        <v>608</v>
      </c>
      <c r="C31" s="146" t="s">
        <v>254</v>
      </c>
      <c r="D31" s="21" t="s">
        <v>47</v>
      </c>
      <c r="E31" s="12" t="s">
        <v>155</v>
      </c>
      <c r="F31" s="12" t="s">
        <v>607</v>
      </c>
      <c r="G31" s="317">
        <v>9916.811099999999</v>
      </c>
      <c r="H31" s="6">
        <f>G31-((G31*$H$1)/100)</f>
        <v>9916.811099999999</v>
      </c>
      <c r="I31" s="317">
        <f>H31*4</f>
        <v>39667.244399999996</v>
      </c>
      <c r="J31" s="111"/>
      <c r="K31" s="110">
        <f>H31*J31</f>
        <v>0</v>
      </c>
    </row>
    <row r="32" spans="1:11" ht="30" customHeight="1">
      <c r="A32" s="20" t="s">
        <v>606</v>
      </c>
      <c r="B32" s="199" t="s">
        <v>605</v>
      </c>
      <c r="C32" s="146" t="s">
        <v>254</v>
      </c>
      <c r="D32" s="21" t="s">
        <v>47</v>
      </c>
      <c r="E32" s="12" t="s">
        <v>155</v>
      </c>
      <c r="F32" s="12" t="s">
        <v>604</v>
      </c>
      <c r="G32" s="317">
        <v>9916.811099999999</v>
      </c>
      <c r="H32" s="6">
        <f>G32-((G32*$H$1)/100)</f>
        <v>9916.811099999999</v>
      </c>
      <c r="I32" s="317">
        <f>H32*4</f>
        <v>39667.244399999996</v>
      </c>
      <c r="J32" s="111"/>
      <c r="K32" s="110">
        <f>H32*J32</f>
        <v>0</v>
      </c>
    </row>
    <row r="33" spans="1:11" ht="30" customHeight="1">
      <c r="A33" s="53" t="s">
        <v>603</v>
      </c>
      <c r="B33" s="53"/>
      <c r="C33" s="53"/>
      <c r="D33" s="53"/>
      <c r="E33" s="53"/>
      <c r="F33" s="53"/>
      <c r="G33" s="53"/>
      <c r="H33" s="53"/>
      <c r="I33" s="53"/>
      <c r="J33" s="53"/>
      <c r="K33" s="53"/>
    </row>
    <row r="34" spans="1:11" ht="30" customHeight="1">
      <c r="A34" s="138" t="s">
        <v>602</v>
      </c>
      <c r="B34" s="138"/>
      <c r="C34" s="138"/>
      <c r="D34" s="138"/>
      <c r="E34" s="138"/>
      <c r="F34" s="138"/>
      <c r="G34" s="138"/>
      <c r="H34" s="138"/>
      <c r="I34" s="138"/>
      <c r="J34" s="138"/>
      <c r="K34" s="138"/>
    </row>
    <row r="35" spans="1:11" ht="30" customHeight="1">
      <c r="A35" s="178" t="s">
        <v>601</v>
      </c>
      <c r="B35" s="177" t="s">
        <v>600</v>
      </c>
      <c r="C35" s="145" t="s">
        <v>254</v>
      </c>
      <c r="D35" s="123" t="s">
        <v>334</v>
      </c>
      <c r="E35" s="12" t="s">
        <v>502</v>
      </c>
      <c r="F35" s="180" t="s">
        <v>599</v>
      </c>
      <c r="G35" s="321">
        <v>3371.9782499999997</v>
      </c>
      <c r="H35" s="6">
        <f>G35-((G35*$H$1)/100)</f>
        <v>3371.9782499999997</v>
      </c>
      <c r="I35" s="14"/>
      <c r="J35" s="111"/>
      <c r="K35" s="110">
        <f>H35*J35</f>
        <v>0</v>
      </c>
    </row>
    <row r="36" spans="1:11" ht="144.75" customHeight="1">
      <c r="A36" s="178"/>
      <c r="B36" s="177"/>
      <c r="C36" s="141"/>
      <c r="D36" s="123"/>
      <c r="E36" s="12" t="s">
        <v>20</v>
      </c>
      <c r="F36" s="180" t="s">
        <v>598</v>
      </c>
      <c r="G36" s="321">
        <v>65416.378049999999</v>
      </c>
      <c r="H36" s="6">
        <f>G36-((G36*$H$1)/100)</f>
        <v>65416.378049999999</v>
      </c>
      <c r="I36" s="14"/>
      <c r="J36" s="111"/>
      <c r="K36" s="110">
        <f>H36*J36</f>
        <v>0</v>
      </c>
    </row>
    <row r="37" spans="1:11" ht="105" customHeight="1">
      <c r="A37" s="20" t="s">
        <v>597</v>
      </c>
      <c r="B37" s="179" t="s">
        <v>596</v>
      </c>
      <c r="C37" s="142" t="s">
        <v>254</v>
      </c>
      <c r="D37" s="21" t="s">
        <v>29</v>
      </c>
      <c r="E37" s="12" t="s">
        <v>502</v>
      </c>
      <c r="F37" s="180" t="s">
        <v>595</v>
      </c>
      <c r="G37" s="273">
        <v>4364.9986500000005</v>
      </c>
      <c r="H37" s="6">
        <f>G37-((G37*$H$1)/100)</f>
        <v>4364.9986500000005</v>
      </c>
      <c r="I37" s="14"/>
      <c r="J37" s="111"/>
      <c r="K37" s="110">
        <f>H37*J37</f>
        <v>0</v>
      </c>
    </row>
    <row r="38" spans="1:11" ht="120.75" customHeight="1">
      <c r="A38" s="20" t="s">
        <v>594</v>
      </c>
      <c r="B38" s="179" t="s">
        <v>593</v>
      </c>
      <c r="C38" s="142" t="s">
        <v>254</v>
      </c>
      <c r="D38" s="21" t="s">
        <v>47</v>
      </c>
      <c r="E38" s="12" t="s">
        <v>502</v>
      </c>
      <c r="F38" s="180" t="s">
        <v>592</v>
      </c>
      <c r="G38" s="273">
        <v>5482.8814499999999</v>
      </c>
      <c r="H38" s="6">
        <f>G38-((G38*$H$1)/100)</f>
        <v>5482.8814499999999</v>
      </c>
      <c r="I38" s="14"/>
      <c r="J38" s="111"/>
      <c r="K38" s="110">
        <f>H38*J38</f>
        <v>0</v>
      </c>
    </row>
    <row r="39" spans="1:11" ht="30" customHeight="1">
      <c r="A39" s="178" t="s">
        <v>591</v>
      </c>
      <c r="B39" s="177" t="s">
        <v>590</v>
      </c>
      <c r="C39" s="145" t="s">
        <v>254</v>
      </c>
      <c r="D39" s="123" t="s">
        <v>371</v>
      </c>
      <c r="E39" s="12" t="s">
        <v>502</v>
      </c>
      <c r="F39" s="180" t="s">
        <v>589</v>
      </c>
      <c r="G39" s="321">
        <v>3081.7435500000001</v>
      </c>
      <c r="H39" s="6">
        <f>G39-((G39*$H$1)/100)</f>
        <v>3081.7435500000001</v>
      </c>
      <c r="I39" s="14"/>
      <c r="J39" s="111"/>
      <c r="K39" s="110">
        <f>H39*J39</f>
        <v>0</v>
      </c>
    </row>
    <row r="40" spans="1:11" ht="110.25" customHeight="1">
      <c r="A40" s="178"/>
      <c r="B40" s="177"/>
      <c r="C40" s="141"/>
      <c r="D40" s="123"/>
      <c r="E40" s="12" t="s">
        <v>20</v>
      </c>
      <c r="F40" s="180" t="s">
        <v>588</v>
      </c>
      <c r="G40" s="321">
        <v>59785.822799999994</v>
      </c>
      <c r="H40" s="6">
        <f>G40-((G40*$H$1)/100)</f>
        <v>59785.822799999994</v>
      </c>
      <c r="I40" s="14"/>
      <c r="J40" s="111"/>
      <c r="K40" s="110">
        <f>H40*J40</f>
        <v>0</v>
      </c>
    </row>
    <row r="41" spans="1:11" ht="30" customHeight="1">
      <c r="A41" s="53" t="s">
        <v>587</v>
      </c>
      <c r="B41" s="53"/>
      <c r="C41" s="53"/>
      <c r="D41" s="53"/>
      <c r="E41" s="53"/>
      <c r="F41" s="53"/>
      <c r="G41" s="53"/>
      <c r="H41" s="53"/>
      <c r="I41" s="53"/>
      <c r="J41" s="53"/>
      <c r="K41" s="53"/>
    </row>
    <row r="42" spans="1:11" ht="30" customHeight="1">
      <c r="A42" s="178" t="s">
        <v>586</v>
      </c>
      <c r="B42" s="315" t="s">
        <v>585</v>
      </c>
      <c r="C42" s="159" t="s">
        <v>255</v>
      </c>
      <c r="D42" s="290" t="s">
        <v>584</v>
      </c>
      <c r="E42" s="12" t="s">
        <v>547</v>
      </c>
      <c r="F42" s="185" t="s">
        <v>583</v>
      </c>
      <c r="G42" s="273">
        <v>247.428</v>
      </c>
      <c r="H42" s="6">
        <f>G42-((G42*$H$1)/100)</f>
        <v>247.428</v>
      </c>
      <c r="I42" s="289">
        <f>H42*12</f>
        <v>2969.136</v>
      </c>
      <c r="J42" s="191"/>
      <c r="K42" s="110">
        <f>H42*J42</f>
        <v>0</v>
      </c>
    </row>
    <row r="43" spans="1:11" ht="59.25" customHeight="1">
      <c r="A43" s="178"/>
      <c r="B43" s="315"/>
      <c r="C43" s="155"/>
      <c r="D43" s="290"/>
      <c r="E43" s="12" t="s">
        <v>578</v>
      </c>
      <c r="F43" s="185" t="s">
        <v>582</v>
      </c>
      <c r="G43" s="273">
        <v>1079.6760000000002</v>
      </c>
      <c r="H43" s="6">
        <f>G43-((G43*$H$1)/100)</f>
        <v>1079.6760000000002</v>
      </c>
      <c r="I43" s="289">
        <f>H43*4</f>
        <v>4318.7040000000006</v>
      </c>
      <c r="J43" s="191"/>
      <c r="K43" s="110">
        <f>H43*J43</f>
        <v>0</v>
      </c>
    </row>
    <row r="44" spans="1:11" ht="30" customHeight="1">
      <c r="A44" s="178" t="s">
        <v>581</v>
      </c>
      <c r="B44" s="291" t="s">
        <v>580</v>
      </c>
      <c r="C44" s="159" t="s">
        <v>255</v>
      </c>
      <c r="D44" s="123" t="s">
        <v>47</v>
      </c>
      <c r="E44" s="12" t="s">
        <v>547</v>
      </c>
      <c r="F44" s="185" t="s">
        <v>579</v>
      </c>
      <c r="G44" s="273">
        <v>174.636</v>
      </c>
      <c r="H44" s="6">
        <f>G44-((G44*$H$1)/100)</f>
        <v>174.636</v>
      </c>
      <c r="I44" s="14">
        <f>H44*12</f>
        <v>2095.6320000000001</v>
      </c>
      <c r="J44" s="111"/>
      <c r="K44" s="110">
        <f>H44*J44</f>
        <v>0</v>
      </c>
    </row>
    <row r="45" spans="1:11" ht="60" customHeight="1">
      <c r="A45" s="178"/>
      <c r="B45" s="291"/>
      <c r="C45" s="155"/>
      <c r="D45" s="123"/>
      <c r="E45" s="12" t="s">
        <v>578</v>
      </c>
      <c r="F45" s="185" t="s">
        <v>577</v>
      </c>
      <c r="G45" s="273">
        <v>777.27600000000007</v>
      </c>
      <c r="H45" s="6">
        <f>G45-((G45*$H$1)/100)</f>
        <v>777.27600000000007</v>
      </c>
      <c r="I45" s="14">
        <f>H45*4</f>
        <v>3109.1040000000003</v>
      </c>
      <c r="J45" s="111"/>
      <c r="K45" s="110">
        <f>H45*J45</f>
        <v>0</v>
      </c>
    </row>
    <row r="46" spans="1:11" ht="30" customHeight="1">
      <c r="A46" s="178" t="s">
        <v>576</v>
      </c>
      <c r="B46" s="291" t="s">
        <v>575</v>
      </c>
      <c r="C46" s="159" t="s">
        <v>255</v>
      </c>
      <c r="D46" s="123" t="s">
        <v>574</v>
      </c>
      <c r="E46" s="12" t="s">
        <v>547</v>
      </c>
      <c r="F46" s="185" t="s">
        <v>573</v>
      </c>
      <c r="G46" s="273">
        <v>180.48960000000002</v>
      </c>
      <c r="H46" s="6">
        <f>G46-((G46*$H$1)/100)</f>
        <v>180.48960000000002</v>
      </c>
      <c r="I46" s="14">
        <f>H46*12</f>
        <v>2165.8752000000004</v>
      </c>
      <c r="J46" s="111"/>
      <c r="K46" s="110">
        <f>H46*J46</f>
        <v>0</v>
      </c>
    </row>
    <row r="47" spans="1:11" ht="57.75" customHeight="1">
      <c r="A47" s="178"/>
      <c r="B47" s="291"/>
      <c r="C47" s="155"/>
      <c r="D47" s="123"/>
      <c r="E47" s="12" t="s">
        <v>355</v>
      </c>
      <c r="F47" s="185" t="s">
        <v>572</v>
      </c>
      <c r="G47" s="273">
        <v>801.05760000000009</v>
      </c>
      <c r="H47" s="6">
        <f>G47-((G47*$H$1)/100)</f>
        <v>801.05760000000009</v>
      </c>
      <c r="I47" s="14">
        <f>H47*4</f>
        <v>3204.2304000000004</v>
      </c>
      <c r="J47" s="111"/>
      <c r="K47" s="110">
        <f>H47*J47</f>
        <v>0</v>
      </c>
    </row>
    <row r="48" spans="1:11" ht="30" customHeight="1">
      <c r="A48" s="178" t="s">
        <v>571</v>
      </c>
      <c r="B48" s="184" t="s">
        <v>570</v>
      </c>
      <c r="C48" s="159" t="s">
        <v>255</v>
      </c>
      <c r="D48" s="123" t="s">
        <v>381</v>
      </c>
      <c r="E48" s="12" t="s">
        <v>547</v>
      </c>
      <c r="F48" s="185" t="s">
        <v>569</v>
      </c>
      <c r="G48" s="273">
        <v>96.57792000000002</v>
      </c>
      <c r="H48" s="6">
        <f>G48-((G48*$H$1)/100)</f>
        <v>96.57792000000002</v>
      </c>
      <c r="I48" s="14">
        <f>H48*12</f>
        <v>1158.9350400000003</v>
      </c>
      <c r="J48" s="111"/>
      <c r="K48" s="110">
        <f>H48*J48</f>
        <v>0</v>
      </c>
    </row>
    <row r="49" spans="1:11" ht="55.5" customHeight="1">
      <c r="A49" s="178"/>
      <c r="B49" s="184"/>
      <c r="C49" s="155"/>
      <c r="D49" s="123"/>
      <c r="E49" s="12" t="s">
        <v>355</v>
      </c>
      <c r="F49" s="185" t="s">
        <v>568</v>
      </c>
      <c r="G49" s="273">
        <v>460.35</v>
      </c>
      <c r="H49" s="6">
        <f>G49-((G49*$H$1)/100)</f>
        <v>460.35</v>
      </c>
      <c r="I49" s="14">
        <f>H49*4</f>
        <v>1841.4</v>
      </c>
      <c r="J49" s="111"/>
      <c r="K49" s="110">
        <f>H49*J49</f>
        <v>0</v>
      </c>
    </row>
    <row r="50" spans="1:11" ht="30" customHeight="1">
      <c r="A50" s="178" t="s">
        <v>567</v>
      </c>
      <c r="B50" s="291" t="s">
        <v>566</v>
      </c>
      <c r="C50" s="159" t="s">
        <v>255</v>
      </c>
      <c r="D50" s="123" t="s">
        <v>565</v>
      </c>
      <c r="E50" s="12" t="s">
        <v>564</v>
      </c>
      <c r="F50" s="185" t="s">
        <v>563</v>
      </c>
      <c r="G50" s="273">
        <v>184.75560000000002</v>
      </c>
      <c r="H50" s="6">
        <f>G50-((G50*$H$1)/100)</f>
        <v>184.75560000000002</v>
      </c>
      <c r="I50" s="14">
        <f>H50*12</f>
        <v>2217.0672000000004</v>
      </c>
      <c r="J50" s="111"/>
      <c r="K50" s="110">
        <f>H50*J50</f>
        <v>0</v>
      </c>
    </row>
    <row r="51" spans="1:11" ht="57.75" customHeight="1">
      <c r="A51" s="178"/>
      <c r="B51" s="291"/>
      <c r="C51" s="155"/>
      <c r="D51" s="123"/>
      <c r="E51" s="12" t="s">
        <v>355</v>
      </c>
      <c r="F51" s="185" t="s">
        <v>562</v>
      </c>
      <c r="G51" s="273">
        <v>783.23760000000004</v>
      </c>
      <c r="H51" s="6">
        <f>G51-((G51*$H$1)/100)</f>
        <v>783.23760000000004</v>
      </c>
      <c r="I51" s="14">
        <f>H51*4</f>
        <v>3132.9504000000002</v>
      </c>
      <c r="J51" s="111"/>
      <c r="K51" s="110">
        <f>H51*J51</f>
        <v>0</v>
      </c>
    </row>
    <row r="52" spans="1:11" ht="123.75" customHeight="1">
      <c r="A52" s="20" t="s">
        <v>561</v>
      </c>
      <c r="B52" s="146" t="s">
        <v>560</v>
      </c>
      <c r="C52" s="146" t="s">
        <v>255</v>
      </c>
      <c r="D52" s="21" t="s">
        <v>386</v>
      </c>
      <c r="E52" s="12" t="s">
        <v>355</v>
      </c>
      <c r="F52" s="185" t="s">
        <v>559</v>
      </c>
      <c r="G52" s="273">
        <v>785.22479999999996</v>
      </c>
      <c r="H52" s="6">
        <f>G52-((G52*$H$1)/100)</f>
        <v>785.22479999999996</v>
      </c>
      <c r="I52" s="14">
        <f>H52*4</f>
        <v>3140.8991999999998</v>
      </c>
      <c r="J52" s="111"/>
      <c r="K52" s="110">
        <f>H52*J52</f>
        <v>0</v>
      </c>
    </row>
    <row r="53" spans="1:11" ht="30" customHeight="1">
      <c r="A53" s="320" t="s">
        <v>558</v>
      </c>
      <c r="B53" s="316" t="s">
        <v>557</v>
      </c>
      <c r="C53" s="127" t="s">
        <v>255</v>
      </c>
      <c r="D53" s="319" t="s">
        <v>556</v>
      </c>
      <c r="E53" s="12" t="s">
        <v>547</v>
      </c>
      <c r="F53" s="185" t="s">
        <v>555</v>
      </c>
      <c r="G53" s="273">
        <v>149.6448</v>
      </c>
      <c r="H53" s="6">
        <f>G53-((G53*$H$1)/100)</f>
        <v>149.6448</v>
      </c>
      <c r="I53" s="14">
        <f>H53*12</f>
        <v>1795.7375999999999</v>
      </c>
      <c r="J53" s="111"/>
      <c r="K53" s="110">
        <f>H53*J53</f>
        <v>0</v>
      </c>
    </row>
    <row r="54" spans="1:11" ht="74.25" customHeight="1">
      <c r="A54" s="320"/>
      <c r="B54" s="316"/>
      <c r="C54" s="124"/>
      <c r="D54" s="319"/>
      <c r="E54" s="12" t="s">
        <v>355</v>
      </c>
      <c r="F54" s="185" t="s">
        <v>554</v>
      </c>
      <c r="G54" s="273">
        <v>733.36320000000001</v>
      </c>
      <c r="H54" s="6">
        <f>G54-((G54*$H$1)/100)</f>
        <v>733.36320000000001</v>
      </c>
      <c r="I54" s="14">
        <f>H54*4</f>
        <v>2933.4528</v>
      </c>
      <c r="J54" s="111"/>
      <c r="K54" s="110">
        <f>H54*J54</f>
        <v>0</v>
      </c>
    </row>
    <row r="55" spans="1:11" ht="30" customHeight="1">
      <c r="A55" s="178" t="s">
        <v>553</v>
      </c>
      <c r="B55" s="184" t="s">
        <v>552</v>
      </c>
      <c r="C55" s="127" t="s">
        <v>255</v>
      </c>
      <c r="D55" s="123" t="s">
        <v>381</v>
      </c>
      <c r="E55" s="12" t="s">
        <v>547</v>
      </c>
      <c r="F55" s="185" t="s">
        <v>551</v>
      </c>
      <c r="G55" s="273">
        <v>209.25</v>
      </c>
      <c r="H55" s="6">
        <f>G55-((G55*$H$1)/100)</f>
        <v>209.25</v>
      </c>
      <c r="I55" s="14">
        <f>H55*12</f>
        <v>2511</v>
      </c>
      <c r="J55" s="111"/>
      <c r="K55" s="110">
        <f>H55*J55</f>
        <v>0</v>
      </c>
    </row>
    <row r="56" spans="1:11" ht="40.5" customHeight="1">
      <c r="A56" s="178"/>
      <c r="B56" s="184"/>
      <c r="C56" s="124"/>
      <c r="D56" s="123"/>
      <c r="E56" s="12" t="s">
        <v>355</v>
      </c>
      <c r="F56" s="185" t="s">
        <v>550</v>
      </c>
      <c r="G56" s="273">
        <v>894.76920000000007</v>
      </c>
      <c r="H56" s="6">
        <f>G56-((G56*$H$1)/100)</f>
        <v>894.76920000000007</v>
      </c>
      <c r="I56" s="14">
        <f>H56*4</f>
        <v>3579.0768000000003</v>
      </c>
      <c r="J56" s="111"/>
      <c r="K56" s="110">
        <f>H56*J56</f>
        <v>0</v>
      </c>
    </row>
    <row r="57" spans="1:11" ht="30" customHeight="1">
      <c r="A57" s="178" t="s">
        <v>549</v>
      </c>
      <c r="B57" s="184" t="s">
        <v>548</v>
      </c>
      <c r="C57" s="127" t="s">
        <v>255</v>
      </c>
      <c r="D57" s="123" t="s">
        <v>386</v>
      </c>
      <c r="E57" s="12" t="s">
        <v>547</v>
      </c>
      <c r="F57" s="185" t="s">
        <v>546</v>
      </c>
      <c r="G57" s="273">
        <v>194.75640000000001</v>
      </c>
      <c r="H57" s="6">
        <f>G57-((G57*$H$1)/100)</f>
        <v>194.75640000000001</v>
      </c>
      <c r="I57" s="14">
        <f>H57*12</f>
        <v>2337.0768000000003</v>
      </c>
      <c r="J57" s="111"/>
      <c r="K57" s="110">
        <f>H57*J57</f>
        <v>0</v>
      </c>
    </row>
    <row r="58" spans="1:11" ht="55.5" customHeight="1">
      <c r="A58" s="178"/>
      <c r="B58" s="184"/>
      <c r="C58" s="124"/>
      <c r="D58" s="123"/>
      <c r="E58" s="12" t="s">
        <v>355</v>
      </c>
      <c r="F58" s="185" t="s">
        <v>545</v>
      </c>
      <c r="G58" s="273">
        <v>823.26240000000007</v>
      </c>
      <c r="H58" s="6">
        <f>G58-((G58*$H$1)/100)</f>
        <v>823.26240000000007</v>
      </c>
      <c r="I58" s="14">
        <f>H58*4</f>
        <v>3293.0496000000003</v>
      </c>
      <c r="J58" s="111"/>
      <c r="K58" s="110">
        <f>H58*J58</f>
        <v>0</v>
      </c>
    </row>
    <row r="59" spans="1:11" ht="30" customHeight="1">
      <c r="A59" s="53" t="s">
        <v>544</v>
      </c>
      <c r="B59" s="53"/>
      <c r="C59" s="53"/>
      <c r="D59" s="53"/>
      <c r="E59" s="53"/>
      <c r="F59" s="53"/>
      <c r="G59" s="53"/>
      <c r="H59" s="53"/>
      <c r="I59" s="53"/>
      <c r="J59" s="53"/>
      <c r="K59" s="53"/>
    </row>
    <row r="60" spans="1:11" ht="30" customHeight="1">
      <c r="A60" s="178" t="s">
        <v>543</v>
      </c>
      <c r="B60" s="177" t="s">
        <v>542</v>
      </c>
      <c r="C60" s="145" t="s">
        <v>255</v>
      </c>
      <c r="D60" s="123" t="s">
        <v>479</v>
      </c>
      <c r="E60" s="12" t="s">
        <v>355</v>
      </c>
      <c r="F60" s="180" t="s">
        <v>541</v>
      </c>
      <c r="G60" s="273">
        <v>1206.1712</v>
      </c>
      <c r="H60" s="6">
        <f>G60-((G60*$H$1)/100)</f>
        <v>1206.1712</v>
      </c>
      <c r="I60" s="14">
        <f>H60*4</f>
        <v>4824.6848</v>
      </c>
      <c r="J60" s="111"/>
      <c r="K60" s="110">
        <f>H60*J60</f>
        <v>0</v>
      </c>
    </row>
    <row r="61" spans="1:11" ht="178.5" customHeight="1">
      <c r="A61" s="178"/>
      <c r="B61" s="177"/>
      <c r="C61" s="141"/>
      <c r="D61" s="123"/>
      <c r="E61" s="12" t="s">
        <v>502</v>
      </c>
      <c r="F61" s="180" t="s">
        <v>540</v>
      </c>
      <c r="G61" s="273">
        <v>2364.0968000000003</v>
      </c>
      <c r="H61" s="6">
        <f>G61-((G61*$H$1)/100)</f>
        <v>2364.0968000000003</v>
      </c>
      <c r="I61" s="14"/>
      <c r="J61" s="111"/>
      <c r="K61" s="110">
        <f>H61*J61</f>
        <v>0</v>
      </c>
    </row>
    <row r="62" spans="1:11" ht="30" customHeight="1">
      <c r="A62" s="178" t="s">
        <v>539</v>
      </c>
      <c r="B62" s="184" t="s">
        <v>538</v>
      </c>
      <c r="C62" s="145" t="s">
        <v>255</v>
      </c>
      <c r="D62" s="123" t="s">
        <v>334</v>
      </c>
      <c r="E62" s="12" t="s">
        <v>355</v>
      </c>
      <c r="F62" s="180" t="s">
        <v>537</v>
      </c>
      <c r="G62" s="273">
        <v>1830.3688000000002</v>
      </c>
      <c r="H62" s="6">
        <f>G62-((G62*$H$1)/100)</f>
        <v>1830.3688000000002</v>
      </c>
      <c r="I62" s="14">
        <f>H62*4</f>
        <v>7321.4752000000008</v>
      </c>
      <c r="J62" s="111"/>
      <c r="K62" s="110">
        <f>H62*J62</f>
        <v>0</v>
      </c>
    </row>
    <row r="63" spans="1:11" ht="109.5" customHeight="1">
      <c r="A63" s="178"/>
      <c r="B63" s="184"/>
      <c r="C63" s="141"/>
      <c r="D63" s="123"/>
      <c r="E63" s="12" t="s">
        <v>502</v>
      </c>
      <c r="F63" s="180" t="s">
        <v>536</v>
      </c>
      <c r="G63" s="273">
        <v>3587.5216</v>
      </c>
      <c r="H63" s="6">
        <f>G63-((G63*$H$1)/100)</f>
        <v>3587.5216</v>
      </c>
      <c r="I63" s="14"/>
      <c r="J63" s="111"/>
      <c r="K63" s="110">
        <f>H63*J63</f>
        <v>0</v>
      </c>
    </row>
    <row r="64" spans="1:11" ht="30" customHeight="1">
      <c r="A64" s="178" t="s">
        <v>535</v>
      </c>
      <c r="B64" s="184" t="s">
        <v>534</v>
      </c>
      <c r="C64" s="145" t="s">
        <v>255</v>
      </c>
      <c r="D64" s="123" t="s">
        <v>334</v>
      </c>
      <c r="E64" s="12" t="s">
        <v>355</v>
      </c>
      <c r="F64" s="180" t="s">
        <v>533</v>
      </c>
      <c r="G64" s="273">
        <v>1951.7160000000001</v>
      </c>
      <c r="H64" s="6">
        <f>G64-((G64*$H$1)/100)</f>
        <v>1951.7160000000001</v>
      </c>
      <c r="I64" s="14">
        <f>H64*4</f>
        <v>7806.8640000000005</v>
      </c>
      <c r="J64" s="111"/>
      <c r="K64" s="110">
        <f>H64*J64</f>
        <v>0</v>
      </c>
    </row>
    <row r="65" spans="1:11" ht="161.25" customHeight="1">
      <c r="A65" s="178"/>
      <c r="B65" s="184"/>
      <c r="C65" s="141"/>
      <c r="D65" s="123"/>
      <c r="E65" s="12" t="s">
        <v>502</v>
      </c>
      <c r="F65" s="180" t="s">
        <v>532</v>
      </c>
      <c r="G65" s="273">
        <v>3825.3592000000003</v>
      </c>
      <c r="H65" s="6">
        <f>G65-((G65*$H$1)/100)</f>
        <v>3825.3592000000003</v>
      </c>
      <c r="I65" s="14"/>
      <c r="J65" s="111"/>
      <c r="K65" s="110">
        <f>H65*J65</f>
        <v>0</v>
      </c>
    </row>
    <row r="66" spans="1:11" ht="30" customHeight="1">
      <c r="A66" s="178" t="s">
        <v>531</v>
      </c>
      <c r="B66" s="184" t="s">
        <v>530</v>
      </c>
      <c r="C66" s="145" t="s">
        <v>255</v>
      </c>
      <c r="D66" s="123" t="s">
        <v>334</v>
      </c>
      <c r="E66" s="12" t="s">
        <v>355</v>
      </c>
      <c r="F66" s="180" t="s">
        <v>529</v>
      </c>
      <c r="G66" s="273">
        <v>2567.6560000000004</v>
      </c>
      <c r="H66" s="6">
        <f>G66-((G66*$H$1)/100)</f>
        <v>2567.6560000000004</v>
      </c>
      <c r="I66" s="14">
        <f>H66*4</f>
        <v>10270.624000000002</v>
      </c>
      <c r="J66" s="111"/>
      <c r="K66" s="110">
        <f>H66*J66</f>
        <v>0</v>
      </c>
    </row>
    <row r="67" spans="1:11" ht="161.25" customHeight="1">
      <c r="A67" s="178"/>
      <c r="B67" s="184"/>
      <c r="C67" s="141"/>
      <c r="D67" s="123"/>
      <c r="E67" s="12" t="s">
        <v>502</v>
      </c>
      <c r="F67" s="180" t="s">
        <v>528</v>
      </c>
      <c r="G67" s="273">
        <v>5032.6016</v>
      </c>
      <c r="H67" s="6">
        <f>G67-((G67*$H$1)/100)</f>
        <v>5032.6016</v>
      </c>
      <c r="I67" s="14"/>
      <c r="J67" s="111"/>
      <c r="K67" s="110">
        <f>H67*J67</f>
        <v>0</v>
      </c>
    </row>
    <row r="68" spans="1:11" ht="30" customHeight="1">
      <c r="A68" s="178" t="s">
        <v>527</v>
      </c>
      <c r="B68" s="184" t="s">
        <v>526</v>
      </c>
      <c r="C68" s="145" t="s">
        <v>255</v>
      </c>
      <c r="D68" s="123" t="s">
        <v>334</v>
      </c>
      <c r="E68" s="12" t="s">
        <v>355</v>
      </c>
      <c r="F68" s="180" t="s">
        <v>525</v>
      </c>
      <c r="G68" s="273">
        <v>1950.9360000000001</v>
      </c>
      <c r="H68" s="6">
        <f>G68-((G68*$H$1)/100)</f>
        <v>1950.9360000000001</v>
      </c>
      <c r="I68" s="14">
        <f>H68*4</f>
        <v>7803.7440000000006</v>
      </c>
      <c r="J68" s="111"/>
      <c r="K68" s="110">
        <f>H68*J68</f>
        <v>0</v>
      </c>
    </row>
    <row r="69" spans="1:11" ht="126.75" customHeight="1">
      <c r="A69" s="178"/>
      <c r="B69" s="184"/>
      <c r="C69" s="141"/>
      <c r="D69" s="123"/>
      <c r="E69" s="12" t="s">
        <v>502</v>
      </c>
      <c r="F69" s="180" t="s">
        <v>524</v>
      </c>
      <c r="G69" s="273">
        <v>3823.8304000000003</v>
      </c>
      <c r="H69" s="6">
        <f>G69-((G69*$H$1)/100)</f>
        <v>3823.8304000000003</v>
      </c>
      <c r="I69" s="14"/>
      <c r="J69" s="111"/>
      <c r="K69" s="110">
        <f>H69*J69</f>
        <v>0</v>
      </c>
    </row>
    <row r="70" spans="1:11" ht="30" customHeight="1">
      <c r="A70" s="53" t="s">
        <v>523</v>
      </c>
      <c r="B70" s="53"/>
      <c r="C70" s="53"/>
      <c r="D70" s="53"/>
      <c r="E70" s="53"/>
      <c r="F70" s="53"/>
      <c r="G70" s="53"/>
      <c r="H70" s="53"/>
      <c r="I70" s="53"/>
      <c r="J70" s="53"/>
      <c r="K70" s="53"/>
    </row>
    <row r="71" spans="1:11" ht="30" customHeight="1">
      <c r="A71" s="178" t="s">
        <v>522</v>
      </c>
      <c r="B71" s="184" t="s">
        <v>521</v>
      </c>
      <c r="C71" s="145" t="s">
        <v>255</v>
      </c>
      <c r="D71" s="123" t="s">
        <v>504</v>
      </c>
      <c r="E71" s="12" t="s">
        <v>355</v>
      </c>
      <c r="F71" s="180" t="s">
        <v>520</v>
      </c>
      <c r="G71" s="273">
        <v>1994.8950000000002</v>
      </c>
      <c r="H71" s="6">
        <f>G71-((G71*$H$1)/100)</f>
        <v>1994.8950000000002</v>
      </c>
      <c r="I71" s="14">
        <f>H71*4</f>
        <v>7979.5800000000008</v>
      </c>
      <c r="J71" s="111"/>
      <c r="K71" s="110">
        <f>H71*J71</f>
        <v>0</v>
      </c>
    </row>
    <row r="72" spans="1:11" ht="127.5" customHeight="1">
      <c r="A72" s="178"/>
      <c r="B72" s="184"/>
      <c r="C72" s="141"/>
      <c r="D72" s="123"/>
      <c r="E72" s="12" t="s">
        <v>502</v>
      </c>
      <c r="F72" s="180" t="s">
        <v>519</v>
      </c>
      <c r="G72" s="273">
        <v>3737.7900000000004</v>
      </c>
      <c r="H72" s="6">
        <f>G72-((G72*$H$1)/100)</f>
        <v>3737.7900000000004</v>
      </c>
      <c r="I72" s="318"/>
      <c r="J72" s="111"/>
      <c r="K72" s="110">
        <f>H72*J72</f>
        <v>0</v>
      </c>
    </row>
    <row r="73" spans="1:11" ht="30" customHeight="1">
      <c r="A73" s="178" t="s">
        <v>518</v>
      </c>
      <c r="B73" s="184" t="s">
        <v>517</v>
      </c>
      <c r="C73" s="145" t="s">
        <v>255</v>
      </c>
      <c r="D73" s="123" t="s">
        <v>504</v>
      </c>
      <c r="E73" s="12" t="s">
        <v>355</v>
      </c>
      <c r="F73" s="180" t="s">
        <v>516</v>
      </c>
      <c r="G73" s="273">
        <v>2834.4749999999999</v>
      </c>
      <c r="H73" s="6">
        <f>G73-((G73*$H$1)/100)</f>
        <v>2834.4749999999999</v>
      </c>
      <c r="I73" s="14">
        <f>H73*4</f>
        <v>11337.9</v>
      </c>
      <c r="J73" s="111"/>
      <c r="K73" s="110">
        <f>H73*J73</f>
        <v>0</v>
      </c>
    </row>
    <row r="74" spans="1:11" ht="128.25" customHeight="1">
      <c r="A74" s="178"/>
      <c r="B74" s="184"/>
      <c r="C74" s="141"/>
      <c r="D74" s="123"/>
      <c r="E74" s="12" t="s">
        <v>502</v>
      </c>
      <c r="F74" s="180" t="s">
        <v>515</v>
      </c>
      <c r="G74" s="273">
        <v>5564.6850000000004</v>
      </c>
      <c r="H74" s="6">
        <f>G74-((G74*$H$1)/100)</f>
        <v>5564.6850000000004</v>
      </c>
      <c r="I74" s="318"/>
      <c r="J74" s="111"/>
      <c r="K74" s="110">
        <f>H74*J74</f>
        <v>0</v>
      </c>
    </row>
    <row r="75" spans="1:11" ht="30" customHeight="1">
      <c r="A75" s="178" t="s">
        <v>514</v>
      </c>
      <c r="B75" s="184" t="s">
        <v>513</v>
      </c>
      <c r="C75" s="145" t="s">
        <v>255</v>
      </c>
      <c r="D75" s="123" t="s">
        <v>504</v>
      </c>
      <c r="E75" s="12" t="s">
        <v>355</v>
      </c>
      <c r="F75" s="180" t="s">
        <v>512</v>
      </c>
      <c r="G75" s="273">
        <v>2032.5375000000001</v>
      </c>
      <c r="H75" s="6">
        <f>G75-((G75*$H$1)/100)</f>
        <v>2032.5375000000001</v>
      </c>
      <c r="I75" s="14">
        <f>H75*4</f>
        <v>8130.1500000000005</v>
      </c>
      <c r="J75" s="111"/>
      <c r="K75" s="110">
        <f>H75*J75</f>
        <v>0</v>
      </c>
    </row>
    <row r="76" spans="1:11" ht="145.5" customHeight="1">
      <c r="A76" s="178"/>
      <c r="B76" s="184"/>
      <c r="C76" s="141"/>
      <c r="D76" s="123"/>
      <c r="E76" s="12" t="s">
        <v>502</v>
      </c>
      <c r="F76" s="180" t="s">
        <v>511</v>
      </c>
      <c r="G76" s="273">
        <v>3983.7735000000002</v>
      </c>
      <c r="H76" s="6">
        <f>G76-((G76*$H$1)/100)</f>
        <v>3983.7735000000002</v>
      </c>
      <c r="I76" s="318"/>
      <c r="J76" s="111"/>
      <c r="K76" s="110">
        <f>H76*J76</f>
        <v>0</v>
      </c>
    </row>
    <row r="77" spans="1:11" ht="30" customHeight="1">
      <c r="A77" s="178" t="s">
        <v>510</v>
      </c>
      <c r="B77" s="184" t="s">
        <v>509</v>
      </c>
      <c r="C77" s="145" t="s">
        <v>255</v>
      </c>
      <c r="D77" s="123" t="s">
        <v>504</v>
      </c>
      <c r="E77" s="12" t="s">
        <v>355</v>
      </c>
      <c r="F77" s="180" t="s">
        <v>508</v>
      </c>
      <c r="G77" s="273">
        <v>3460.6740000000004</v>
      </c>
      <c r="H77" s="6">
        <f>G77-((G77*$H$1)/100)</f>
        <v>3460.6740000000004</v>
      </c>
      <c r="I77" s="14">
        <f>H77*4</f>
        <v>13842.696000000002</v>
      </c>
      <c r="J77" s="111"/>
      <c r="K77" s="110">
        <f>H77*J77</f>
        <v>0</v>
      </c>
    </row>
    <row r="78" spans="1:11" ht="127.5" customHeight="1">
      <c r="A78" s="178"/>
      <c r="B78" s="184"/>
      <c r="C78" s="141"/>
      <c r="D78" s="123"/>
      <c r="E78" s="12" t="s">
        <v>502</v>
      </c>
      <c r="F78" s="180" t="s">
        <v>507</v>
      </c>
      <c r="G78" s="273">
        <v>6782.8949999999995</v>
      </c>
      <c r="H78" s="6">
        <f>G78-((G78*$H$1)/100)</f>
        <v>6782.8949999999995</v>
      </c>
      <c r="I78" s="318"/>
      <c r="J78" s="111"/>
      <c r="K78" s="110">
        <f>H78*J78</f>
        <v>0</v>
      </c>
    </row>
    <row r="79" spans="1:11" ht="30" customHeight="1">
      <c r="A79" s="178" t="s">
        <v>506</v>
      </c>
      <c r="B79" s="177" t="s">
        <v>505</v>
      </c>
      <c r="C79" s="145" t="s">
        <v>255</v>
      </c>
      <c r="D79" s="123" t="s">
        <v>504</v>
      </c>
      <c r="E79" s="12" t="s">
        <v>355</v>
      </c>
      <c r="F79" s="180" t="s">
        <v>503</v>
      </c>
      <c r="G79" s="273">
        <v>1784.5274999999999</v>
      </c>
      <c r="H79" s="6">
        <f>G79-((G79*$H$1)/100)</f>
        <v>1784.5274999999999</v>
      </c>
      <c r="I79" s="14">
        <f>H79*4</f>
        <v>7138.11</v>
      </c>
      <c r="J79" s="111"/>
      <c r="K79" s="110">
        <f>H79*J79</f>
        <v>0</v>
      </c>
    </row>
    <row r="80" spans="1:11" ht="198" customHeight="1">
      <c r="A80" s="178"/>
      <c r="B80" s="177"/>
      <c r="C80" s="141"/>
      <c r="D80" s="123"/>
      <c r="E80" s="12" t="s">
        <v>502</v>
      </c>
      <c r="F80" s="180" t="s">
        <v>501</v>
      </c>
      <c r="G80" s="273">
        <v>3497.7495000000004</v>
      </c>
      <c r="H80" s="6">
        <f>G80-((G80*$H$1)/100)</f>
        <v>3497.7495000000004</v>
      </c>
      <c r="I80" s="318"/>
      <c r="J80" s="111"/>
      <c r="K80" s="110">
        <f>H80*J80</f>
        <v>0</v>
      </c>
    </row>
    <row r="81" spans="1:11" ht="86.25" customHeight="1">
      <c r="A81" s="20" t="s">
        <v>500</v>
      </c>
      <c r="B81" s="146" t="s">
        <v>499</v>
      </c>
      <c r="C81" s="146" t="s">
        <v>255</v>
      </c>
      <c r="D81" s="21" t="s">
        <v>386</v>
      </c>
      <c r="E81" s="12" t="s">
        <v>355</v>
      </c>
      <c r="F81" s="180" t="s">
        <v>498</v>
      </c>
      <c r="G81" s="273">
        <v>818.29650000000004</v>
      </c>
      <c r="H81" s="6">
        <f>G81-((G81*$H$1)/100)</f>
        <v>818.29650000000004</v>
      </c>
      <c r="I81" s="14">
        <f>H81*4</f>
        <v>3273.1860000000001</v>
      </c>
      <c r="J81" s="111"/>
      <c r="K81" s="110">
        <f>H81*J81</f>
        <v>0</v>
      </c>
    </row>
    <row r="82" spans="1:11" ht="123" customHeight="1">
      <c r="A82" s="20" t="s">
        <v>497</v>
      </c>
      <c r="B82" s="146" t="s">
        <v>496</v>
      </c>
      <c r="C82" s="146" t="s">
        <v>255</v>
      </c>
      <c r="D82" s="21" t="s">
        <v>47</v>
      </c>
      <c r="E82" s="12" t="s">
        <v>355</v>
      </c>
      <c r="F82" s="180" t="s">
        <v>495</v>
      </c>
      <c r="G82" s="273">
        <v>997.54200000000003</v>
      </c>
      <c r="H82" s="6">
        <f>G82-((G82*$H$1)/100)</f>
        <v>997.54200000000003</v>
      </c>
      <c r="I82" s="14">
        <f>H82*4</f>
        <v>3990.1680000000001</v>
      </c>
      <c r="J82" s="111"/>
      <c r="K82" s="110">
        <f>H82*J82</f>
        <v>0</v>
      </c>
    </row>
    <row r="83" spans="1:11" ht="30" customHeight="1">
      <c r="A83" s="138" t="s">
        <v>494</v>
      </c>
      <c r="B83" s="138"/>
      <c r="C83" s="138"/>
      <c r="D83" s="138"/>
      <c r="E83" s="138"/>
      <c r="F83" s="138"/>
      <c r="G83" s="138"/>
      <c r="H83" s="138"/>
      <c r="I83" s="138"/>
      <c r="J83" s="138"/>
      <c r="K83" s="138"/>
    </row>
    <row r="84" spans="1:11" ht="105.75" customHeight="1">
      <c r="A84" s="20" t="s">
        <v>493</v>
      </c>
      <c r="B84" s="179" t="s">
        <v>492</v>
      </c>
      <c r="C84" s="146" t="s">
        <v>255</v>
      </c>
      <c r="D84" s="21" t="s">
        <v>17</v>
      </c>
      <c r="E84" s="12" t="s">
        <v>346</v>
      </c>
      <c r="F84" s="112" t="s">
        <v>491</v>
      </c>
      <c r="G84" s="317">
        <v>243.82080000000002</v>
      </c>
      <c r="H84" s="6">
        <f>G84-((G84*$H$1)/100)</f>
        <v>243.82080000000002</v>
      </c>
      <c r="I84" s="110">
        <f>H84*12</f>
        <v>2925.8496000000005</v>
      </c>
      <c r="J84" s="144"/>
      <c r="K84" s="110">
        <f>H84*J84</f>
        <v>0</v>
      </c>
    </row>
    <row r="85" spans="1:11" ht="30" customHeight="1">
      <c r="A85" s="178" t="s">
        <v>490</v>
      </c>
      <c r="B85" s="184" t="s">
        <v>489</v>
      </c>
      <c r="C85" s="145" t="s">
        <v>255</v>
      </c>
      <c r="D85" s="123" t="s">
        <v>381</v>
      </c>
      <c r="E85" s="12" t="s">
        <v>346</v>
      </c>
      <c r="F85" s="112" t="s">
        <v>488</v>
      </c>
      <c r="G85" s="317">
        <v>175.21920000000003</v>
      </c>
      <c r="H85" s="6">
        <f>G85-((G85*$H$1)/100)</f>
        <v>175.21920000000003</v>
      </c>
      <c r="I85" s="110">
        <f>H85*12</f>
        <v>2102.6304000000005</v>
      </c>
      <c r="J85" s="144"/>
      <c r="K85" s="110">
        <f>H85*J85</f>
        <v>0</v>
      </c>
    </row>
    <row r="86" spans="1:11" ht="56.25" customHeight="1">
      <c r="A86" s="178"/>
      <c r="B86" s="184"/>
      <c r="C86" s="141"/>
      <c r="D86" s="123"/>
      <c r="E86" s="12" t="s">
        <v>155</v>
      </c>
      <c r="F86" s="112" t="s">
        <v>487</v>
      </c>
      <c r="G86" s="317">
        <v>738.3528</v>
      </c>
      <c r="H86" s="6">
        <f>G86-((G86*$H$1)/100)</f>
        <v>738.3528</v>
      </c>
      <c r="I86" s="110">
        <f>H86*4</f>
        <v>2953.4112</v>
      </c>
      <c r="J86" s="144"/>
      <c r="K86" s="110">
        <f>H86*J86</f>
        <v>0</v>
      </c>
    </row>
    <row r="87" spans="1:11" ht="30" customHeight="1">
      <c r="A87" s="178" t="s">
        <v>486</v>
      </c>
      <c r="B87" s="184" t="s">
        <v>485</v>
      </c>
      <c r="C87" s="145" t="s">
        <v>255</v>
      </c>
      <c r="D87" s="21" t="s">
        <v>484</v>
      </c>
      <c r="E87" s="12" t="s">
        <v>139</v>
      </c>
      <c r="F87" s="112" t="s">
        <v>483</v>
      </c>
      <c r="G87" s="317">
        <v>145.27080000000001</v>
      </c>
      <c r="H87" s="6">
        <f>G87-((G87*$H$1)/100)</f>
        <v>145.27080000000001</v>
      </c>
      <c r="I87" s="110">
        <f>H87*12</f>
        <v>1743.2496000000001</v>
      </c>
      <c r="J87" s="144"/>
      <c r="K87" s="110">
        <f>H87*J87</f>
        <v>0</v>
      </c>
    </row>
    <row r="88" spans="1:11" ht="57.75" customHeight="1">
      <c r="A88" s="178"/>
      <c r="B88" s="184"/>
      <c r="C88" s="141"/>
      <c r="D88" s="21" t="s">
        <v>334</v>
      </c>
      <c r="E88" s="12" t="s">
        <v>155</v>
      </c>
      <c r="F88" s="112" t="s">
        <v>482</v>
      </c>
      <c r="G88" s="317">
        <v>702.08640000000014</v>
      </c>
      <c r="H88" s="6">
        <f>G88-((G88*$H$1)/100)</f>
        <v>702.08640000000014</v>
      </c>
      <c r="I88" s="110">
        <f>H88*4</f>
        <v>2808.3456000000006</v>
      </c>
      <c r="J88" s="144"/>
      <c r="K88" s="110">
        <f>H88*J88</f>
        <v>0</v>
      </c>
    </row>
    <row r="89" spans="1:11" ht="30" customHeight="1">
      <c r="A89" s="178" t="s">
        <v>481</v>
      </c>
      <c r="B89" s="184" t="s">
        <v>480</v>
      </c>
      <c r="C89" s="145" t="s">
        <v>255</v>
      </c>
      <c r="D89" s="123" t="s">
        <v>479</v>
      </c>
      <c r="E89" s="12" t="s">
        <v>346</v>
      </c>
      <c r="F89" s="112" t="s">
        <v>478</v>
      </c>
      <c r="G89" s="317">
        <v>160.25040000000001</v>
      </c>
      <c r="H89" s="6">
        <f>G89-((G89*$H$1)/100)</f>
        <v>160.25040000000001</v>
      </c>
      <c r="I89" s="110">
        <f>H89*12</f>
        <v>1923.0048000000002</v>
      </c>
      <c r="J89" s="144"/>
      <c r="K89" s="110">
        <f>H89*J89</f>
        <v>0</v>
      </c>
    </row>
    <row r="90" spans="1:11" ht="57" customHeight="1">
      <c r="A90" s="178"/>
      <c r="B90" s="184"/>
      <c r="C90" s="141"/>
      <c r="D90" s="123"/>
      <c r="E90" s="12" t="s">
        <v>155</v>
      </c>
      <c r="F90" s="112" t="s">
        <v>477</v>
      </c>
      <c r="G90" s="317">
        <v>739.54079999999999</v>
      </c>
      <c r="H90" s="6">
        <f>G90-((G90*$H$1)/100)</f>
        <v>739.54079999999999</v>
      </c>
      <c r="I90" s="110">
        <f>H90*4</f>
        <v>2958.1632</v>
      </c>
      <c r="J90" s="144"/>
      <c r="K90" s="110">
        <f>H90*J90</f>
        <v>0</v>
      </c>
    </row>
    <row r="91" spans="1:11" ht="30" customHeight="1">
      <c r="A91" s="178" t="s">
        <v>476</v>
      </c>
      <c r="B91" s="184" t="s">
        <v>475</v>
      </c>
      <c r="C91" s="145" t="s">
        <v>255</v>
      </c>
      <c r="D91" s="123" t="s">
        <v>107</v>
      </c>
      <c r="E91" s="12" t="s">
        <v>346</v>
      </c>
      <c r="F91" s="112" t="s">
        <v>474</v>
      </c>
      <c r="G91" s="317">
        <v>155.78892000000002</v>
      </c>
      <c r="H91" s="6">
        <f>G91-((G91*$H$1)/100)</f>
        <v>155.78892000000002</v>
      </c>
      <c r="I91" s="110">
        <f>H91*12</f>
        <v>1869.4670400000002</v>
      </c>
      <c r="J91" s="144"/>
      <c r="K91" s="110">
        <f>H91*J91</f>
        <v>0</v>
      </c>
    </row>
    <row r="92" spans="1:11" ht="57.75" customHeight="1">
      <c r="A92" s="178"/>
      <c r="B92" s="184"/>
      <c r="C92" s="141"/>
      <c r="D92" s="123"/>
      <c r="E92" s="12" t="s">
        <v>155</v>
      </c>
      <c r="F92" s="112" t="s">
        <v>473</v>
      </c>
      <c r="G92" s="317">
        <v>669.49200000000008</v>
      </c>
      <c r="H92" s="6">
        <f>G92-((G92*$H$1)/100)</f>
        <v>669.49200000000008</v>
      </c>
      <c r="I92" s="110">
        <f>H92*4</f>
        <v>2677.9680000000003</v>
      </c>
      <c r="J92" s="144"/>
      <c r="K92" s="110">
        <f>H92*J92</f>
        <v>0</v>
      </c>
    </row>
    <row r="93" spans="1:11" ht="30" customHeight="1">
      <c r="A93" s="178" t="s">
        <v>472</v>
      </c>
      <c r="B93" s="177" t="s">
        <v>471</v>
      </c>
      <c r="C93" s="145" t="s">
        <v>255</v>
      </c>
      <c r="D93" s="123" t="s">
        <v>107</v>
      </c>
      <c r="E93" s="12" t="s">
        <v>139</v>
      </c>
      <c r="F93" s="112" t="s">
        <v>470</v>
      </c>
      <c r="G93" s="317">
        <v>235.06200000000001</v>
      </c>
      <c r="H93" s="6">
        <f>G93-((G93*$H$1)/100)</f>
        <v>235.06200000000001</v>
      </c>
      <c r="I93" s="110">
        <f>H93*12</f>
        <v>2820.7440000000001</v>
      </c>
      <c r="J93" s="144"/>
      <c r="K93" s="110">
        <f>H93*J93</f>
        <v>0</v>
      </c>
    </row>
    <row r="94" spans="1:11" ht="76.5" customHeight="1">
      <c r="A94" s="178"/>
      <c r="B94" s="177"/>
      <c r="C94" s="141"/>
      <c r="D94" s="123"/>
      <c r="E94" s="12" t="s">
        <v>155</v>
      </c>
      <c r="F94" s="112" t="s">
        <v>470</v>
      </c>
      <c r="G94" s="317">
        <v>827.17200000000003</v>
      </c>
      <c r="H94" s="6">
        <f>G94-((G94*$H$1)/100)</f>
        <v>827.17200000000003</v>
      </c>
      <c r="I94" s="110">
        <f>H94*4</f>
        <v>3308.6880000000001</v>
      </c>
      <c r="J94" s="144"/>
      <c r="K94" s="110">
        <f>H94*J94</f>
        <v>0</v>
      </c>
    </row>
    <row r="95" spans="1:11" ht="30" customHeight="1">
      <c r="A95" s="178" t="s">
        <v>469</v>
      </c>
      <c r="B95" s="184" t="s">
        <v>468</v>
      </c>
      <c r="C95" s="145" t="s">
        <v>255</v>
      </c>
      <c r="D95" s="123" t="s">
        <v>347</v>
      </c>
      <c r="E95" s="12" t="s">
        <v>346</v>
      </c>
      <c r="F95" s="112" t="s">
        <v>467</v>
      </c>
      <c r="G95" s="317">
        <v>181.71</v>
      </c>
      <c r="H95" s="6">
        <f>G95-((G95*$H$1)/100)</f>
        <v>181.71</v>
      </c>
      <c r="I95" s="110">
        <f>H95*12</f>
        <v>2180.52</v>
      </c>
      <c r="J95" s="144"/>
      <c r="K95" s="110">
        <f>H95*J95</f>
        <v>0</v>
      </c>
    </row>
    <row r="96" spans="1:11" ht="57" customHeight="1">
      <c r="A96" s="178"/>
      <c r="B96" s="184"/>
      <c r="C96" s="141"/>
      <c r="D96" s="123"/>
      <c r="E96" s="12" t="s">
        <v>155</v>
      </c>
      <c r="F96" s="112" t="s">
        <v>466</v>
      </c>
      <c r="G96" s="317">
        <v>750.90240000000006</v>
      </c>
      <c r="H96" s="6">
        <f>G96-((G96*$H$1)/100)</f>
        <v>750.90240000000006</v>
      </c>
      <c r="I96" s="110">
        <f>H96*4</f>
        <v>3003.6096000000002</v>
      </c>
      <c r="J96" s="144"/>
      <c r="K96" s="110">
        <f>H96*J96</f>
        <v>0</v>
      </c>
    </row>
    <row r="97" spans="1:11" ht="30" customHeight="1">
      <c r="A97" s="178" t="s">
        <v>465</v>
      </c>
      <c r="B97" s="184" t="s">
        <v>464</v>
      </c>
      <c r="C97" s="145" t="s">
        <v>255</v>
      </c>
      <c r="D97" s="123" t="s">
        <v>459</v>
      </c>
      <c r="E97" s="12" t="s">
        <v>346</v>
      </c>
      <c r="F97" s="112" t="s">
        <v>463</v>
      </c>
      <c r="G97" s="317">
        <v>151.37280000000001</v>
      </c>
      <c r="H97" s="6">
        <f>G97-((G97*$H$1)/100)</f>
        <v>151.37280000000001</v>
      </c>
      <c r="I97" s="110">
        <f>H97*12</f>
        <v>1816.4736000000003</v>
      </c>
      <c r="J97" s="144"/>
      <c r="K97" s="110">
        <f>H97*J97</f>
        <v>0</v>
      </c>
    </row>
    <row r="98" spans="1:11" ht="57" customHeight="1">
      <c r="A98" s="178"/>
      <c r="B98" s="184"/>
      <c r="C98" s="141"/>
      <c r="D98" s="123"/>
      <c r="E98" s="12" t="s">
        <v>155</v>
      </c>
      <c r="F98" s="112" t="s">
        <v>462</v>
      </c>
      <c r="G98" s="317">
        <v>599.06520000000012</v>
      </c>
      <c r="H98" s="6">
        <f>G98-((G98*$H$1)/100)</f>
        <v>599.06520000000012</v>
      </c>
      <c r="I98" s="110">
        <f>H98*4</f>
        <v>2396.2608000000005</v>
      </c>
      <c r="J98" s="144"/>
      <c r="K98" s="110">
        <f>H98*J98</f>
        <v>0</v>
      </c>
    </row>
    <row r="99" spans="1:11" ht="30" customHeight="1">
      <c r="A99" s="178" t="s">
        <v>461</v>
      </c>
      <c r="B99" s="184" t="s">
        <v>460</v>
      </c>
      <c r="C99" s="145" t="s">
        <v>255</v>
      </c>
      <c r="D99" s="123" t="s">
        <v>459</v>
      </c>
      <c r="E99" s="12" t="s">
        <v>346</v>
      </c>
      <c r="F99" s="112" t="s">
        <v>458</v>
      </c>
      <c r="G99" s="317">
        <v>109.188</v>
      </c>
      <c r="H99" s="6">
        <f>G99-((G99*$H$1)/100)</f>
        <v>109.188</v>
      </c>
      <c r="I99" s="110">
        <f>H99*12</f>
        <v>1310.2560000000001</v>
      </c>
      <c r="J99" s="144"/>
      <c r="K99" s="110">
        <f>H99*J99</f>
        <v>0</v>
      </c>
    </row>
    <row r="100" spans="1:11" ht="56.25" customHeight="1">
      <c r="A100" s="178"/>
      <c r="B100" s="184"/>
      <c r="C100" s="141"/>
      <c r="D100" s="123"/>
      <c r="E100" s="12" t="s">
        <v>155</v>
      </c>
      <c r="F100" s="112" t="s">
        <v>457</v>
      </c>
      <c r="G100" s="317">
        <v>390.42</v>
      </c>
      <c r="H100" s="6">
        <f>G100-((G100*$H$1)/100)</f>
        <v>390.42</v>
      </c>
      <c r="I100" s="110">
        <f>H100*4</f>
        <v>1561.68</v>
      </c>
      <c r="J100" s="144"/>
      <c r="K100" s="110">
        <f>H100*J100</f>
        <v>0</v>
      </c>
    </row>
    <row r="101" spans="1:11" ht="30" customHeight="1">
      <c r="A101" s="138" t="s">
        <v>456</v>
      </c>
      <c r="B101" s="138"/>
      <c r="C101" s="138"/>
      <c r="D101" s="138"/>
      <c r="E101" s="138"/>
      <c r="F101" s="138"/>
      <c r="G101" s="138"/>
      <c r="H101" s="138"/>
      <c r="I101" s="138"/>
      <c r="J101" s="138"/>
      <c r="K101" s="138"/>
    </row>
    <row r="102" spans="1:11" ht="30" customHeight="1">
      <c r="A102" s="178" t="s">
        <v>455</v>
      </c>
      <c r="B102" s="184" t="s">
        <v>454</v>
      </c>
      <c r="C102" s="145" t="s">
        <v>255</v>
      </c>
      <c r="D102" s="123" t="s">
        <v>446</v>
      </c>
      <c r="E102" s="12" t="s">
        <v>139</v>
      </c>
      <c r="F102" s="112" t="s">
        <v>453</v>
      </c>
      <c r="G102" s="317">
        <v>151.37280000000001</v>
      </c>
      <c r="H102" s="6">
        <f>G102-((G102*$H$1)/100)</f>
        <v>151.37280000000001</v>
      </c>
      <c r="I102" s="110">
        <f>H102*12</f>
        <v>1816.4736000000003</v>
      </c>
      <c r="J102" s="144"/>
      <c r="K102" s="110">
        <f>H102*J102</f>
        <v>0</v>
      </c>
    </row>
    <row r="103" spans="1:11" ht="30" customHeight="1">
      <c r="A103" s="178"/>
      <c r="B103" s="184"/>
      <c r="C103" s="176"/>
      <c r="D103" s="123"/>
      <c r="E103" s="12" t="s">
        <v>155</v>
      </c>
      <c r="F103" s="112" t="s">
        <v>452</v>
      </c>
      <c r="G103" s="317">
        <v>418.45679999999999</v>
      </c>
      <c r="H103" s="6">
        <f>G103-((G103*$H$1)/100)</f>
        <v>418.45679999999999</v>
      </c>
      <c r="I103" s="110">
        <f>H103*4</f>
        <v>1673.8271999999999</v>
      </c>
      <c r="J103" s="144"/>
      <c r="K103" s="110">
        <f>H103*J103</f>
        <v>0</v>
      </c>
    </row>
    <row r="104" spans="1:11" ht="30" customHeight="1">
      <c r="A104" s="20" t="s">
        <v>451</v>
      </c>
      <c r="B104" s="184"/>
      <c r="C104" s="141"/>
      <c r="D104" s="21" t="s">
        <v>442</v>
      </c>
      <c r="E104" s="12" t="s">
        <v>450</v>
      </c>
      <c r="F104" s="112" t="s">
        <v>449</v>
      </c>
      <c r="G104" s="317">
        <v>879.43320000000006</v>
      </c>
      <c r="H104" s="6">
        <f>G104-((G104*$H$1)/100)</f>
        <v>879.43320000000006</v>
      </c>
      <c r="I104" s="110">
        <f>H104*4</f>
        <v>3517.7328000000002</v>
      </c>
      <c r="J104" s="144"/>
      <c r="K104" s="110">
        <f>H104*J104</f>
        <v>0</v>
      </c>
    </row>
    <row r="105" spans="1:11" ht="30" customHeight="1">
      <c r="A105" s="178" t="s">
        <v>448</v>
      </c>
      <c r="B105" s="184" t="s">
        <v>447</v>
      </c>
      <c r="C105" s="145" t="s">
        <v>255</v>
      </c>
      <c r="D105" s="123" t="s">
        <v>446</v>
      </c>
      <c r="E105" s="12" t="s">
        <v>139</v>
      </c>
      <c r="F105" s="112" t="s">
        <v>445</v>
      </c>
      <c r="G105" s="317">
        <v>155.79000000000002</v>
      </c>
      <c r="H105" s="6">
        <f>G105-((G105*$H$1)/100)</f>
        <v>155.79000000000002</v>
      </c>
      <c r="I105" s="110">
        <f>H105*12</f>
        <v>1869.4800000000002</v>
      </c>
      <c r="J105" s="144"/>
      <c r="K105" s="110">
        <f>H105*J105</f>
        <v>0</v>
      </c>
    </row>
    <row r="106" spans="1:11" ht="30" customHeight="1">
      <c r="A106" s="178"/>
      <c r="B106" s="184"/>
      <c r="C106" s="176"/>
      <c r="D106" s="123"/>
      <c r="E106" s="12" t="s">
        <v>155</v>
      </c>
      <c r="F106" s="112" t="s">
        <v>444</v>
      </c>
      <c r="G106" s="317">
        <v>517.40639999999996</v>
      </c>
      <c r="H106" s="6">
        <f>G106-((G106*$H$1)/100)</f>
        <v>517.40639999999996</v>
      </c>
      <c r="I106" s="110">
        <f>H106*4</f>
        <v>2069.6255999999998</v>
      </c>
      <c r="J106" s="144"/>
      <c r="K106" s="110">
        <f>H106*J106</f>
        <v>0</v>
      </c>
    </row>
    <row r="107" spans="1:11" ht="45" customHeight="1">
      <c r="A107" s="20" t="s">
        <v>443</v>
      </c>
      <c r="B107" s="184"/>
      <c r="C107" s="141"/>
      <c r="D107" s="21" t="s">
        <v>442</v>
      </c>
      <c r="E107" s="12" t="s">
        <v>155</v>
      </c>
      <c r="F107" s="112" t="s">
        <v>441</v>
      </c>
      <c r="G107" s="317">
        <v>995.46840000000009</v>
      </c>
      <c r="H107" s="6">
        <f>G107-((G107*$H$1)/100)</f>
        <v>995.46840000000009</v>
      </c>
      <c r="I107" s="110">
        <f>H107*4</f>
        <v>3981.8736000000004</v>
      </c>
      <c r="J107" s="144"/>
      <c r="K107" s="110">
        <f>H107*J107</f>
        <v>0</v>
      </c>
    </row>
    <row r="108" spans="1:11" ht="69" customHeight="1">
      <c r="A108" s="20" t="s">
        <v>440</v>
      </c>
      <c r="B108" s="303" t="s">
        <v>439</v>
      </c>
      <c r="C108" s="175" t="s">
        <v>255</v>
      </c>
      <c r="D108" s="21" t="s">
        <v>386</v>
      </c>
      <c r="E108" s="12" t="s">
        <v>155</v>
      </c>
      <c r="F108" s="112" t="s">
        <v>438</v>
      </c>
      <c r="G108" s="317">
        <v>1007.3052000000001</v>
      </c>
      <c r="H108" s="6">
        <f>G108-((G108*$H$1)/100)</f>
        <v>1007.3052000000001</v>
      </c>
      <c r="I108" s="110">
        <f>H108*4</f>
        <v>4029.2208000000005</v>
      </c>
      <c r="J108" s="144"/>
      <c r="K108" s="110">
        <f>H108*J108</f>
        <v>0</v>
      </c>
    </row>
    <row r="109" spans="1:11" ht="30" customHeight="1">
      <c r="A109" s="167" t="s">
        <v>437</v>
      </c>
      <c r="B109" s="167"/>
      <c r="C109" s="167"/>
      <c r="D109" s="167"/>
      <c r="E109" s="167"/>
      <c r="F109" s="167"/>
      <c r="G109" s="167"/>
      <c r="H109" s="167"/>
      <c r="I109" s="167"/>
      <c r="J109" s="167"/>
      <c r="K109" s="167"/>
    </row>
    <row r="110" spans="1:11" ht="30" customHeight="1">
      <c r="A110" s="167" t="s">
        <v>436</v>
      </c>
      <c r="B110" s="167"/>
      <c r="C110" s="167"/>
      <c r="D110" s="167"/>
      <c r="E110" s="167"/>
      <c r="F110" s="167"/>
      <c r="G110" s="167"/>
      <c r="H110" s="167"/>
      <c r="I110" s="167"/>
      <c r="J110" s="167"/>
      <c r="K110" s="167"/>
    </row>
    <row r="111" spans="1:11" ht="102" customHeight="1">
      <c r="A111" s="171" t="s">
        <v>435</v>
      </c>
      <c r="B111" s="170" t="s">
        <v>434</v>
      </c>
      <c r="C111" s="169" t="s">
        <v>255</v>
      </c>
      <c r="D111" s="22" t="s">
        <v>400</v>
      </c>
      <c r="E111" s="22" t="s">
        <v>139</v>
      </c>
      <c r="F111" s="22" t="s">
        <v>433</v>
      </c>
      <c r="G111" s="298">
        <v>1425.0600000000002</v>
      </c>
      <c r="H111" s="6">
        <f>G111-((G111*$H$1)/100)</f>
        <v>1425.0600000000002</v>
      </c>
      <c r="I111" s="110">
        <f>H111*12</f>
        <v>17100.72</v>
      </c>
      <c r="J111" s="168"/>
      <c r="K111" s="110">
        <f>H111*J111</f>
        <v>0</v>
      </c>
    </row>
    <row r="112" spans="1:11" ht="65.25" customHeight="1">
      <c r="A112" s="171" t="s">
        <v>432</v>
      </c>
      <c r="B112" s="170" t="s">
        <v>431</v>
      </c>
      <c r="C112" s="169" t="s">
        <v>255</v>
      </c>
      <c r="D112" s="22" t="s">
        <v>430</v>
      </c>
      <c r="E112" s="22" t="s">
        <v>399</v>
      </c>
      <c r="F112" s="22" t="s">
        <v>429</v>
      </c>
      <c r="G112" s="298">
        <v>569.72159999999997</v>
      </c>
      <c r="H112" s="6">
        <f>G112-((G112*$H$1)/100)</f>
        <v>569.72159999999997</v>
      </c>
      <c r="I112" s="110">
        <f>H112*12</f>
        <v>6836.6592000000001</v>
      </c>
      <c r="J112" s="168"/>
      <c r="K112" s="110">
        <f>H112*J112</f>
        <v>0</v>
      </c>
    </row>
    <row r="113" spans="1:11" ht="69" customHeight="1">
      <c r="A113" s="171" t="s">
        <v>428</v>
      </c>
      <c r="B113" s="170" t="s">
        <v>427</v>
      </c>
      <c r="C113" s="169" t="s">
        <v>255</v>
      </c>
      <c r="D113" s="22" t="s">
        <v>426</v>
      </c>
      <c r="E113" s="22" t="s">
        <v>139</v>
      </c>
      <c r="F113" s="22" t="s">
        <v>425</v>
      </c>
      <c r="G113" s="298">
        <v>625.75200000000007</v>
      </c>
      <c r="H113" s="6">
        <f>G113-((G113*$H$1)/100)</f>
        <v>625.75200000000007</v>
      </c>
      <c r="I113" s="110">
        <f>H113*12</f>
        <v>7509.0240000000013</v>
      </c>
      <c r="J113" s="168"/>
      <c r="K113" s="110">
        <f>H113*J113</f>
        <v>0</v>
      </c>
    </row>
    <row r="114" spans="1:11" ht="106.5" customHeight="1">
      <c r="A114" s="171" t="s">
        <v>424</v>
      </c>
      <c r="B114" s="170" t="s">
        <v>423</v>
      </c>
      <c r="C114" s="169" t="s">
        <v>255</v>
      </c>
      <c r="D114" s="22" t="s">
        <v>422</v>
      </c>
      <c r="E114" s="22" t="s">
        <v>139</v>
      </c>
      <c r="F114" s="22" t="s">
        <v>421</v>
      </c>
      <c r="G114" s="298">
        <v>688.93200000000002</v>
      </c>
      <c r="H114" s="6">
        <f>G114-((G114*$H$1)/100)</f>
        <v>688.93200000000002</v>
      </c>
      <c r="I114" s="110">
        <f>H114*12</f>
        <v>8267.1840000000011</v>
      </c>
      <c r="J114" s="168"/>
      <c r="K114" s="110">
        <f>H114*J114</f>
        <v>0</v>
      </c>
    </row>
    <row r="115" spans="1:11" ht="121.5" customHeight="1">
      <c r="A115" s="171" t="s">
        <v>420</v>
      </c>
      <c r="B115" s="170" t="s">
        <v>419</v>
      </c>
      <c r="C115" s="169" t="s">
        <v>255</v>
      </c>
      <c r="D115" s="22" t="s">
        <v>418</v>
      </c>
      <c r="E115" s="22" t="s">
        <v>399</v>
      </c>
      <c r="F115" s="22" t="s">
        <v>417</v>
      </c>
      <c r="G115" s="298">
        <v>760.05000000000007</v>
      </c>
      <c r="H115" s="6">
        <f>G115-((G115*$H$1)/100)</f>
        <v>760.05000000000007</v>
      </c>
      <c r="I115" s="110">
        <f>H115*12</f>
        <v>9120.6</v>
      </c>
      <c r="J115" s="168"/>
      <c r="K115" s="110">
        <f>H115*J115</f>
        <v>0</v>
      </c>
    </row>
    <row r="116" spans="1:11" ht="89.25" customHeight="1">
      <c r="A116" s="171" t="s">
        <v>416</v>
      </c>
      <c r="B116" s="170" t="s">
        <v>415</v>
      </c>
      <c r="C116" s="169" t="s">
        <v>255</v>
      </c>
      <c r="D116" s="22" t="s">
        <v>411</v>
      </c>
      <c r="E116" s="22" t="s">
        <v>139</v>
      </c>
      <c r="F116" s="22" t="s">
        <v>414</v>
      </c>
      <c r="G116" s="298">
        <v>926.03520000000015</v>
      </c>
      <c r="H116" s="6">
        <f>G116-((G116*$H$1)/100)</f>
        <v>926.03520000000015</v>
      </c>
      <c r="I116" s="110">
        <f>H116*12</f>
        <v>11112.422400000001</v>
      </c>
      <c r="J116" s="168"/>
      <c r="K116" s="110">
        <f>H116*J116</f>
        <v>0</v>
      </c>
    </row>
    <row r="117" spans="1:11" ht="84" customHeight="1">
      <c r="A117" s="171" t="s">
        <v>413</v>
      </c>
      <c r="B117" s="170" t="s">
        <v>412</v>
      </c>
      <c r="C117" s="169" t="s">
        <v>255</v>
      </c>
      <c r="D117" s="22" t="s">
        <v>411</v>
      </c>
      <c r="E117" s="22" t="s">
        <v>139</v>
      </c>
      <c r="F117" s="22" t="s">
        <v>410</v>
      </c>
      <c r="G117" s="298">
        <v>1075.1400000000001</v>
      </c>
      <c r="H117" s="6">
        <f>G117-((G117*$H$1)/100)</f>
        <v>1075.1400000000001</v>
      </c>
      <c r="I117" s="110">
        <f>H117*12</f>
        <v>12901.68</v>
      </c>
      <c r="J117" s="168"/>
      <c r="K117" s="110">
        <f>H117*J117</f>
        <v>0</v>
      </c>
    </row>
    <row r="118" spans="1:11" ht="97.5" customHeight="1">
      <c r="A118" s="171" t="s">
        <v>409</v>
      </c>
      <c r="B118" s="170" t="s">
        <v>408</v>
      </c>
      <c r="C118" s="169" t="s">
        <v>255</v>
      </c>
      <c r="D118" s="22" t="s">
        <v>407</v>
      </c>
      <c r="E118" s="22" t="s">
        <v>139</v>
      </c>
      <c r="F118" s="22" t="s">
        <v>406</v>
      </c>
      <c r="G118" s="298">
        <v>1727.6760000000002</v>
      </c>
      <c r="H118" s="6">
        <f>G118-((G118*$H$1)/100)</f>
        <v>1727.6760000000002</v>
      </c>
      <c r="I118" s="110">
        <f>H118*12</f>
        <v>20732.112000000001</v>
      </c>
      <c r="J118" s="168"/>
      <c r="K118" s="110">
        <f>H118*J118</f>
        <v>0</v>
      </c>
    </row>
    <row r="119" spans="1:11" ht="72.75" customHeight="1">
      <c r="A119" s="171" t="s">
        <v>405</v>
      </c>
      <c r="B119" s="170" t="s">
        <v>404</v>
      </c>
      <c r="C119" s="169" t="s">
        <v>255</v>
      </c>
      <c r="D119" s="22" t="s">
        <v>400</v>
      </c>
      <c r="E119" s="22" t="s">
        <v>139</v>
      </c>
      <c r="F119" s="22" t="s">
        <v>403</v>
      </c>
      <c r="G119" s="298">
        <v>858.49200000000008</v>
      </c>
      <c r="H119" s="6">
        <f>G119-((G119*$H$1)/100)</f>
        <v>858.49200000000008</v>
      </c>
      <c r="I119" s="110">
        <f>H119*12</f>
        <v>10301.904</v>
      </c>
      <c r="J119" s="168"/>
      <c r="K119" s="110">
        <f>H119*J119</f>
        <v>0</v>
      </c>
    </row>
    <row r="120" spans="1:11" ht="70.5" customHeight="1">
      <c r="A120" s="171" t="s">
        <v>402</v>
      </c>
      <c r="B120" s="170" t="s">
        <v>401</v>
      </c>
      <c r="C120" s="169" t="s">
        <v>255</v>
      </c>
      <c r="D120" s="22" t="s">
        <v>400</v>
      </c>
      <c r="E120" s="22" t="s">
        <v>399</v>
      </c>
      <c r="F120" s="22" t="s">
        <v>398</v>
      </c>
      <c r="G120" s="298">
        <v>513.97199999999998</v>
      </c>
      <c r="H120" s="6">
        <f>G120-((G120*$H$1)/100)</f>
        <v>513.97199999999998</v>
      </c>
      <c r="I120" s="110">
        <f>H120*12</f>
        <v>6167.6639999999998</v>
      </c>
      <c r="J120" s="168"/>
      <c r="K120" s="110">
        <f>H120*J120</f>
        <v>0</v>
      </c>
    </row>
    <row r="121" spans="1:11" ht="30" customHeight="1">
      <c r="A121" s="167" t="s">
        <v>397</v>
      </c>
      <c r="B121" s="167"/>
      <c r="C121" s="167"/>
      <c r="D121" s="167"/>
      <c r="E121" s="167"/>
      <c r="F121" s="167"/>
      <c r="G121" s="167"/>
      <c r="H121" s="167"/>
      <c r="I121" s="167"/>
      <c r="J121" s="167"/>
      <c r="K121" s="167"/>
    </row>
    <row r="122" spans="1:11" ht="30" customHeight="1">
      <c r="A122" s="178" t="s">
        <v>396</v>
      </c>
      <c r="B122" s="291" t="s">
        <v>395</v>
      </c>
      <c r="C122" s="159" t="s">
        <v>255</v>
      </c>
      <c r="D122" s="123" t="s">
        <v>381</v>
      </c>
      <c r="E122" s="12" t="s">
        <v>346</v>
      </c>
      <c r="F122" s="157" t="s">
        <v>394</v>
      </c>
      <c r="G122" s="298">
        <v>244.80359999999999</v>
      </c>
      <c r="H122" s="6">
        <f>G122-((G122*$H$1)/100)</f>
        <v>244.80359999999999</v>
      </c>
      <c r="I122" s="297">
        <f>H122*12</f>
        <v>2937.6432</v>
      </c>
      <c r="J122" s="156"/>
      <c r="K122" s="110">
        <f>H122*J122</f>
        <v>0</v>
      </c>
    </row>
    <row r="123" spans="1:11" ht="41.25" customHeight="1">
      <c r="A123" s="178"/>
      <c r="B123" s="291"/>
      <c r="C123" s="155"/>
      <c r="D123" s="123"/>
      <c r="E123" s="12" t="s">
        <v>155</v>
      </c>
      <c r="F123" s="157" t="s">
        <v>393</v>
      </c>
      <c r="G123" s="298">
        <v>1054.7820000000002</v>
      </c>
      <c r="H123" s="6">
        <f>G123-((G123*$H$1)/100)</f>
        <v>1054.7820000000002</v>
      </c>
      <c r="I123" s="297">
        <f>H123*4</f>
        <v>4219.1280000000006</v>
      </c>
      <c r="J123" s="156"/>
      <c r="K123" s="110">
        <f>H123*J123</f>
        <v>0</v>
      </c>
    </row>
    <row r="124" spans="1:11" ht="30" customHeight="1">
      <c r="A124" s="126" t="s">
        <v>392</v>
      </c>
      <c r="B124" s="125" t="s">
        <v>391</v>
      </c>
      <c r="C124" s="159" t="s">
        <v>255</v>
      </c>
      <c r="D124" s="301" t="s">
        <v>371</v>
      </c>
      <c r="E124" s="12" t="s">
        <v>346</v>
      </c>
      <c r="F124" s="157" t="s">
        <v>390</v>
      </c>
      <c r="G124" s="298">
        <v>260.15039999999999</v>
      </c>
      <c r="H124" s="6">
        <f>G124-((G124*$H$1)/100)</f>
        <v>260.15039999999999</v>
      </c>
      <c r="I124" s="297">
        <f>H124*12</f>
        <v>3121.8047999999999</v>
      </c>
      <c r="J124" s="156"/>
      <c r="K124" s="110">
        <f>H124*J124</f>
        <v>0</v>
      </c>
    </row>
    <row r="125" spans="1:11" ht="60" customHeight="1">
      <c r="A125" s="126"/>
      <c r="B125" s="125"/>
      <c r="C125" s="155"/>
      <c r="D125" s="301"/>
      <c r="E125" s="12" t="s">
        <v>155</v>
      </c>
      <c r="F125" s="157" t="s">
        <v>389</v>
      </c>
      <c r="G125" s="298">
        <v>1075.9176</v>
      </c>
      <c r="H125" s="6">
        <f>G125-((G125*$H$1)/100)</f>
        <v>1075.9176</v>
      </c>
      <c r="I125" s="297">
        <f>H125*4</f>
        <v>4303.6704</v>
      </c>
      <c r="J125" s="156"/>
      <c r="K125" s="110">
        <f>H125*J125</f>
        <v>0</v>
      </c>
    </row>
    <row r="126" spans="1:11" ht="30" customHeight="1">
      <c r="A126" s="126" t="s">
        <v>388</v>
      </c>
      <c r="B126" s="125" t="s">
        <v>387</v>
      </c>
      <c r="C126" s="159" t="s">
        <v>255</v>
      </c>
      <c r="D126" s="301" t="s">
        <v>386</v>
      </c>
      <c r="E126" s="12" t="s">
        <v>346</v>
      </c>
      <c r="F126" s="162" t="s">
        <v>385</v>
      </c>
      <c r="G126" s="298">
        <v>291.4812</v>
      </c>
      <c r="H126" s="6">
        <f>G126-((G126*$H$1)/100)</f>
        <v>291.4812</v>
      </c>
      <c r="I126" s="297">
        <f>H126*12</f>
        <v>3497.7744000000002</v>
      </c>
      <c r="J126" s="156"/>
      <c r="K126" s="110">
        <f>H126*J126</f>
        <v>0</v>
      </c>
    </row>
    <row r="127" spans="1:11" ht="62.25" customHeight="1">
      <c r="A127" s="126"/>
      <c r="B127" s="125"/>
      <c r="C127" s="155"/>
      <c r="D127" s="301"/>
      <c r="E127" s="12" t="s">
        <v>155</v>
      </c>
      <c r="F127" s="162" t="s">
        <v>384</v>
      </c>
      <c r="G127" s="298">
        <v>1272.0348000000001</v>
      </c>
      <c r="H127" s="6">
        <f>G127-((G127*$H$1)/100)</f>
        <v>1272.0348000000001</v>
      </c>
      <c r="I127" s="297">
        <f>H127*4</f>
        <v>5088.1392000000005</v>
      </c>
      <c r="J127" s="156"/>
      <c r="K127" s="110">
        <f>H127*J127</f>
        <v>0</v>
      </c>
    </row>
    <row r="128" spans="1:11" ht="30" customHeight="1">
      <c r="A128" s="126" t="s">
        <v>383</v>
      </c>
      <c r="B128" s="125" t="s">
        <v>382</v>
      </c>
      <c r="C128" s="159" t="s">
        <v>255</v>
      </c>
      <c r="D128" s="301" t="s">
        <v>381</v>
      </c>
      <c r="E128" s="12" t="s">
        <v>346</v>
      </c>
      <c r="F128" s="157" t="s">
        <v>380</v>
      </c>
      <c r="G128" s="298">
        <v>167.65920000000003</v>
      </c>
      <c r="H128" s="6">
        <f>G128-((G128*$H$1)/100)</f>
        <v>167.65920000000003</v>
      </c>
      <c r="I128" s="297">
        <f>H128*12</f>
        <v>2011.9104000000002</v>
      </c>
      <c r="J128" s="156"/>
      <c r="K128" s="110">
        <f>H128*J128</f>
        <v>0</v>
      </c>
    </row>
    <row r="129" spans="1:11" ht="41.25" customHeight="1">
      <c r="A129" s="126"/>
      <c r="B129" s="125"/>
      <c r="C129" s="155"/>
      <c r="D129" s="301"/>
      <c r="E129" s="12" t="s">
        <v>155</v>
      </c>
      <c r="F129" s="157" t="s">
        <v>379</v>
      </c>
      <c r="G129" s="298">
        <v>767.04840000000002</v>
      </c>
      <c r="H129" s="6">
        <f>G129-((G129*$H$1)/100)</f>
        <v>767.04840000000002</v>
      </c>
      <c r="I129" s="297">
        <f>H129*4</f>
        <v>3068.1936000000001</v>
      </c>
      <c r="J129" s="156"/>
      <c r="K129" s="110">
        <f>H129*J129</f>
        <v>0</v>
      </c>
    </row>
    <row r="130" spans="1:11" ht="30" customHeight="1">
      <c r="A130" s="126" t="s">
        <v>378</v>
      </c>
      <c r="B130" s="125" t="s">
        <v>377</v>
      </c>
      <c r="C130" s="159" t="s">
        <v>255</v>
      </c>
      <c r="D130" s="301" t="s">
        <v>376</v>
      </c>
      <c r="E130" s="12" t="s">
        <v>346</v>
      </c>
      <c r="F130" s="157" t="s">
        <v>375</v>
      </c>
      <c r="G130" s="298">
        <v>469.476</v>
      </c>
      <c r="H130" s="6">
        <f>G130-((G130*$H$1)/100)</f>
        <v>469.476</v>
      </c>
      <c r="I130" s="297">
        <f>H130*12</f>
        <v>5633.7119999999995</v>
      </c>
      <c r="J130" s="156"/>
      <c r="K130" s="110">
        <f>H130*J130</f>
        <v>0</v>
      </c>
    </row>
    <row r="131" spans="1:11" ht="39" customHeight="1">
      <c r="A131" s="126"/>
      <c r="B131" s="125"/>
      <c r="C131" s="155"/>
      <c r="D131" s="301"/>
      <c r="E131" s="12" t="s">
        <v>155</v>
      </c>
      <c r="F131" s="157" t="s">
        <v>374</v>
      </c>
      <c r="G131" s="298">
        <v>2205.6732000000002</v>
      </c>
      <c r="H131" s="6">
        <f>G131-((G131*$H$1)/100)</f>
        <v>2205.6732000000002</v>
      </c>
      <c r="I131" s="297">
        <f>H131*4</f>
        <v>8822.6928000000007</v>
      </c>
      <c r="J131" s="156"/>
      <c r="K131" s="110">
        <f>H131*J131</f>
        <v>0</v>
      </c>
    </row>
    <row r="132" spans="1:11" ht="30" customHeight="1">
      <c r="A132" s="126" t="s">
        <v>373</v>
      </c>
      <c r="B132" s="125" t="s">
        <v>372</v>
      </c>
      <c r="C132" s="159" t="s">
        <v>255</v>
      </c>
      <c r="D132" s="301" t="s">
        <v>371</v>
      </c>
      <c r="E132" s="12" t="s">
        <v>346</v>
      </c>
      <c r="F132" s="157" t="s">
        <v>370</v>
      </c>
      <c r="G132" s="298">
        <v>304.12800000000004</v>
      </c>
      <c r="H132" s="6">
        <f>G132-((G132*$H$1)/100)</f>
        <v>304.12800000000004</v>
      </c>
      <c r="I132" s="297">
        <f>H132*12</f>
        <v>3649.5360000000005</v>
      </c>
      <c r="J132" s="156"/>
      <c r="K132" s="110">
        <f>H132*J132</f>
        <v>0</v>
      </c>
    </row>
    <row r="133" spans="1:11" ht="56.25" customHeight="1">
      <c r="A133" s="126"/>
      <c r="B133" s="125"/>
      <c r="C133" s="155"/>
      <c r="D133" s="301"/>
      <c r="E133" s="12" t="s">
        <v>155</v>
      </c>
      <c r="F133" s="157" t="s">
        <v>369</v>
      </c>
      <c r="G133" s="298">
        <v>1412.4024000000002</v>
      </c>
      <c r="H133" s="6">
        <f>G133-((G133*$H$1)/100)</f>
        <v>1412.4024000000002</v>
      </c>
      <c r="I133" s="297">
        <f>H133*4</f>
        <v>5649.6096000000007</v>
      </c>
      <c r="J133" s="156"/>
      <c r="K133" s="110">
        <f>H133*J133</f>
        <v>0</v>
      </c>
    </row>
    <row r="134" spans="1:11" ht="30" customHeight="1">
      <c r="A134" s="126" t="s">
        <v>368</v>
      </c>
      <c r="B134" s="125" t="s">
        <v>367</v>
      </c>
      <c r="C134" s="159" t="s">
        <v>255</v>
      </c>
      <c r="D134" s="301" t="s">
        <v>47</v>
      </c>
      <c r="E134" s="12" t="s">
        <v>346</v>
      </c>
      <c r="F134" s="157" t="s">
        <v>366</v>
      </c>
      <c r="G134" s="298">
        <v>215.78400000000002</v>
      </c>
      <c r="H134" s="6">
        <f>G134-((G134*$H$1)/100)</f>
        <v>215.78400000000002</v>
      </c>
      <c r="I134" s="297">
        <f>H134*12</f>
        <v>2589.4080000000004</v>
      </c>
      <c r="J134" s="156"/>
      <c r="K134" s="110">
        <f>H134*J134</f>
        <v>0</v>
      </c>
    </row>
    <row r="135" spans="1:11" ht="58.5" customHeight="1">
      <c r="A135" s="126"/>
      <c r="B135" s="125"/>
      <c r="C135" s="155"/>
      <c r="D135" s="301"/>
      <c r="E135" s="12" t="s">
        <v>155</v>
      </c>
      <c r="F135" s="157" t="s">
        <v>365</v>
      </c>
      <c r="G135" s="298">
        <v>907.74</v>
      </c>
      <c r="H135" s="6">
        <f>G135-((G135*$H$1)/100)</f>
        <v>907.74</v>
      </c>
      <c r="I135" s="297">
        <f>H135*4</f>
        <v>3630.96</v>
      </c>
      <c r="J135" s="156"/>
      <c r="K135" s="110">
        <f>H135*J135</f>
        <v>0</v>
      </c>
    </row>
    <row r="136" spans="1:11" ht="30" customHeight="1">
      <c r="A136" s="126" t="s">
        <v>364</v>
      </c>
      <c r="B136" s="125" t="s">
        <v>363</v>
      </c>
      <c r="C136" s="159" t="s">
        <v>255</v>
      </c>
      <c r="D136" s="301" t="s">
        <v>362</v>
      </c>
      <c r="E136" s="12" t="s">
        <v>346</v>
      </c>
      <c r="F136" s="157" t="s">
        <v>361</v>
      </c>
      <c r="G136" s="298">
        <v>293.43599999999998</v>
      </c>
      <c r="H136" s="6">
        <f>G136-((G136*$H$1)/100)</f>
        <v>293.43599999999998</v>
      </c>
      <c r="I136" s="297">
        <f>H136*12</f>
        <v>3521.232</v>
      </c>
      <c r="J136" s="156"/>
      <c r="K136" s="110">
        <f>H136*J136</f>
        <v>0</v>
      </c>
    </row>
    <row r="137" spans="1:11" ht="39" customHeight="1">
      <c r="A137" s="126"/>
      <c r="B137" s="125"/>
      <c r="C137" s="155"/>
      <c r="D137" s="301"/>
      <c r="E137" s="12" t="s">
        <v>155</v>
      </c>
      <c r="F137" s="157" t="s">
        <v>360</v>
      </c>
      <c r="G137" s="298">
        <v>1328.184</v>
      </c>
      <c r="H137" s="6">
        <f>G137-((G137*$H$1)/100)</f>
        <v>1328.184</v>
      </c>
      <c r="I137" s="297">
        <f>H137*4</f>
        <v>5312.7359999999999</v>
      </c>
      <c r="J137" s="156"/>
      <c r="K137" s="110">
        <f>H137*J137</f>
        <v>0</v>
      </c>
    </row>
    <row r="138" spans="1:11" ht="30" customHeight="1">
      <c r="A138" s="126" t="s">
        <v>359</v>
      </c>
      <c r="B138" s="125" t="s">
        <v>358</v>
      </c>
      <c r="C138" s="159" t="s">
        <v>255</v>
      </c>
      <c r="D138" s="301" t="s">
        <v>357</v>
      </c>
      <c r="E138" s="12" t="s">
        <v>139</v>
      </c>
      <c r="F138" s="157" t="s">
        <v>356</v>
      </c>
      <c r="G138" s="298">
        <v>485.892</v>
      </c>
      <c r="H138" s="6">
        <f>G138-((G138*$H$1)/100)</f>
        <v>485.892</v>
      </c>
      <c r="I138" s="297">
        <f>H138*12</f>
        <v>5830.7039999999997</v>
      </c>
      <c r="J138" s="156"/>
      <c r="K138" s="110">
        <f>H138*J138</f>
        <v>0</v>
      </c>
    </row>
    <row r="139" spans="1:11" ht="39.75" customHeight="1">
      <c r="A139" s="126"/>
      <c r="B139" s="125"/>
      <c r="C139" s="155"/>
      <c r="D139" s="301"/>
      <c r="E139" s="12" t="s">
        <v>355</v>
      </c>
      <c r="F139" s="157" t="s">
        <v>354</v>
      </c>
      <c r="G139" s="298">
        <v>2699.46</v>
      </c>
      <c r="H139" s="6">
        <f>G139-((G139*$H$1)/100)</f>
        <v>2699.46</v>
      </c>
      <c r="I139" s="297">
        <f>H139*4</f>
        <v>10797.84</v>
      </c>
      <c r="J139" s="156"/>
      <c r="K139" s="110"/>
    </row>
    <row r="140" spans="1:11" ht="30" customHeight="1">
      <c r="A140" s="138" t="s">
        <v>353</v>
      </c>
      <c r="B140" s="138"/>
      <c r="C140" s="138"/>
      <c r="D140" s="138"/>
      <c r="E140" s="138"/>
      <c r="F140" s="138"/>
      <c r="G140" s="138"/>
      <c r="H140" s="138"/>
      <c r="I140" s="138"/>
      <c r="J140" s="138"/>
      <c r="K140" s="138"/>
    </row>
    <row r="141" spans="1:11" ht="88.5" customHeight="1">
      <c r="A141" s="20" t="s">
        <v>352</v>
      </c>
      <c r="B141" s="146" t="s">
        <v>351</v>
      </c>
      <c r="C141" s="151" t="s">
        <v>255</v>
      </c>
      <c r="D141" s="21" t="s">
        <v>138</v>
      </c>
      <c r="E141" s="12" t="s">
        <v>323</v>
      </c>
      <c r="F141" s="112" t="s">
        <v>350</v>
      </c>
      <c r="G141" s="317">
        <v>2344.9068000000002</v>
      </c>
      <c r="H141" s="6">
        <f>G141-((G141*$H$1)/100)</f>
        <v>2344.9068000000002</v>
      </c>
      <c r="I141" s="110">
        <f>H141*8</f>
        <v>18759.254400000002</v>
      </c>
      <c r="J141" s="144"/>
      <c r="K141" s="110">
        <f>H141*J141</f>
        <v>0</v>
      </c>
    </row>
    <row r="142" spans="1:11" ht="30" customHeight="1">
      <c r="A142" s="178" t="s">
        <v>349</v>
      </c>
      <c r="B142" s="184" t="s">
        <v>348</v>
      </c>
      <c r="C142" s="145" t="s">
        <v>255</v>
      </c>
      <c r="D142" s="123" t="s">
        <v>347</v>
      </c>
      <c r="E142" s="12" t="s">
        <v>346</v>
      </c>
      <c r="F142" s="112" t="s">
        <v>345</v>
      </c>
      <c r="G142" s="317">
        <v>169.00920000000002</v>
      </c>
      <c r="H142" s="6">
        <f>G142-((G142*$H$1)/100)</f>
        <v>169.00920000000002</v>
      </c>
      <c r="I142" s="110">
        <f>H142*12</f>
        <v>2028.1104000000003</v>
      </c>
      <c r="J142" s="144"/>
      <c r="K142" s="110">
        <f>H142*J142</f>
        <v>0</v>
      </c>
    </row>
    <row r="143" spans="1:11" ht="55.5" customHeight="1">
      <c r="A143" s="178"/>
      <c r="B143" s="184"/>
      <c r="C143" s="141"/>
      <c r="D143" s="123"/>
      <c r="E143" s="12" t="s">
        <v>155</v>
      </c>
      <c r="F143" s="112" t="s">
        <v>344</v>
      </c>
      <c r="G143" s="317">
        <v>707.70240000000001</v>
      </c>
      <c r="H143" s="6">
        <f>G143-((G143*$H$1)/100)</f>
        <v>707.70240000000001</v>
      </c>
      <c r="I143" s="110">
        <f>H143*4</f>
        <v>2830.8096</v>
      </c>
      <c r="J143" s="144"/>
      <c r="K143" s="110">
        <f>H143*J143</f>
        <v>0</v>
      </c>
    </row>
    <row r="144" spans="1:11" ht="120.75" customHeight="1">
      <c r="A144" s="20" t="s">
        <v>343</v>
      </c>
      <c r="B144" s="179" t="s">
        <v>342</v>
      </c>
      <c r="C144" s="145" t="s">
        <v>255</v>
      </c>
      <c r="D144" s="21" t="s">
        <v>338</v>
      </c>
      <c r="E144" s="12" t="s">
        <v>323</v>
      </c>
      <c r="F144" s="112" t="s">
        <v>341</v>
      </c>
      <c r="G144" s="317">
        <v>2089.0008000000003</v>
      </c>
      <c r="H144" s="6">
        <f>G144-((G144*$H$1)/100)</f>
        <v>2089.0008000000003</v>
      </c>
      <c r="I144" s="110">
        <f>H144*8</f>
        <v>16712.006400000002</v>
      </c>
      <c r="J144" s="144"/>
      <c r="K144" s="110">
        <f>H144*J144</f>
        <v>0</v>
      </c>
    </row>
    <row r="145" spans="1:11" ht="123" customHeight="1">
      <c r="A145" s="20" t="s">
        <v>340</v>
      </c>
      <c r="B145" s="146" t="s">
        <v>339</v>
      </c>
      <c r="C145" s="141"/>
      <c r="D145" s="21" t="s">
        <v>338</v>
      </c>
      <c r="E145" s="12" t="s">
        <v>323</v>
      </c>
      <c r="F145" s="112" t="s">
        <v>337</v>
      </c>
      <c r="G145" s="317">
        <v>2026.6956</v>
      </c>
      <c r="H145" s="6">
        <f>G145-((G145*$H$1)/100)</f>
        <v>2026.6956</v>
      </c>
      <c r="I145" s="110">
        <f>H145*8</f>
        <v>16213.5648</v>
      </c>
      <c r="J145" s="144"/>
      <c r="K145" s="110">
        <f>H145*J145</f>
        <v>0</v>
      </c>
    </row>
    <row r="146" spans="1:11" ht="104.25" customHeight="1">
      <c r="A146" s="20" t="s">
        <v>336</v>
      </c>
      <c r="B146" s="146" t="s">
        <v>335</v>
      </c>
      <c r="C146" s="145" t="s">
        <v>255</v>
      </c>
      <c r="D146" s="21" t="s">
        <v>334</v>
      </c>
      <c r="E146" s="12" t="s">
        <v>155</v>
      </c>
      <c r="F146" s="112" t="s">
        <v>333</v>
      </c>
      <c r="G146" s="317">
        <v>980.75880000000006</v>
      </c>
      <c r="H146" s="6">
        <f>G146-((G146*$H$1)/100)</f>
        <v>980.75880000000006</v>
      </c>
      <c r="I146" s="110">
        <f>H146*4</f>
        <v>3923.0352000000003</v>
      </c>
      <c r="J146" s="144"/>
      <c r="K146" s="110">
        <f>H146*J146</f>
        <v>0</v>
      </c>
    </row>
    <row r="147" spans="1:11" ht="89.25" customHeight="1">
      <c r="A147" s="20" t="s">
        <v>332</v>
      </c>
      <c r="B147" s="146" t="s">
        <v>331</v>
      </c>
      <c r="C147" s="141"/>
      <c r="D147" s="21" t="s">
        <v>47</v>
      </c>
      <c r="E147" s="12" t="s">
        <v>155</v>
      </c>
      <c r="F147" s="112" t="s">
        <v>330</v>
      </c>
      <c r="G147" s="317">
        <v>772.74</v>
      </c>
      <c r="H147" s="6">
        <f>G147-((G147*$H$1)/100)</f>
        <v>772.74</v>
      </c>
      <c r="I147" s="110">
        <f>H147*12</f>
        <v>9272.880000000001</v>
      </c>
      <c r="J147" s="144"/>
      <c r="K147" s="110">
        <f>H147*J147</f>
        <v>0</v>
      </c>
    </row>
    <row r="148" spans="1:11" ht="86.25" customHeight="1">
      <c r="A148" s="20" t="s">
        <v>329</v>
      </c>
      <c r="B148" s="146" t="s">
        <v>328</v>
      </c>
      <c r="C148" s="145" t="s">
        <v>255</v>
      </c>
      <c r="D148" s="21" t="s">
        <v>327</v>
      </c>
      <c r="E148" s="12" t="s">
        <v>155</v>
      </c>
      <c r="F148" s="112" t="s">
        <v>326</v>
      </c>
      <c r="G148" s="317">
        <v>1572.6960000000001</v>
      </c>
      <c r="H148" s="6">
        <f>G148-((G148*$H$1)/100)</f>
        <v>1572.6960000000001</v>
      </c>
      <c r="I148" s="110">
        <f>H148*4</f>
        <v>6290.7840000000006</v>
      </c>
      <c r="J148" s="144"/>
      <c r="K148" s="110">
        <f>H148*J148</f>
        <v>0</v>
      </c>
    </row>
    <row r="149" spans="1:11" ht="102" customHeight="1">
      <c r="A149" s="20" t="s">
        <v>325</v>
      </c>
      <c r="B149" s="146" t="s">
        <v>324</v>
      </c>
      <c r="C149" s="141"/>
      <c r="D149" s="21" t="s">
        <v>138</v>
      </c>
      <c r="E149" s="12" t="s">
        <v>323</v>
      </c>
      <c r="F149" s="112" t="s">
        <v>322</v>
      </c>
      <c r="G149" s="317">
        <v>2701.998</v>
      </c>
      <c r="H149" s="6">
        <f>G149-((G149*$H$1)/100)</f>
        <v>2701.998</v>
      </c>
      <c r="I149" s="110">
        <f>H149*8</f>
        <v>21615.984</v>
      </c>
      <c r="J149" s="144"/>
      <c r="K149" s="110">
        <f>H149*J149</f>
        <v>0</v>
      </c>
    </row>
    <row r="150" spans="1:11" ht="30" customHeight="1">
      <c r="A150" s="138" t="s">
        <v>321</v>
      </c>
      <c r="B150" s="138"/>
      <c r="C150" s="138"/>
      <c r="D150" s="138"/>
      <c r="E150" s="138"/>
      <c r="F150" s="138"/>
      <c r="G150" s="138"/>
      <c r="H150" s="138"/>
      <c r="I150" s="138"/>
      <c r="J150" s="138"/>
      <c r="K150" s="138"/>
    </row>
    <row r="151" spans="1:11" ht="30" customHeight="1">
      <c r="A151" s="178" t="s">
        <v>320</v>
      </c>
      <c r="B151" s="316" t="s">
        <v>319</v>
      </c>
      <c r="C151" s="127" t="s">
        <v>255</v>
      </c>
      <c r="D151" s="123" t="s">
        <v>47</v>
      </c>
      <c r="E151" s="12" t="s">
        <v>139</v>
      </c>
      <c r="F151" s="12" t="s">
        <v>318</v>
      </c>
      <c r="G151" s="273">
        <v>183.708</v>
      </c>
      <c r="H151" s="6">
        <f>G151-((G151*$H$1)/100)</f>
        <v>183.708</v>
      </c>
      <c r="I151" s="14">
        <f>H151*12</f>
        <v>2204.4960000000001</v>
      </c>
      <c r="J151" s="111"/>
      <c r="K151" s="110">
        <f>H151*J151</f>
        <v>0</v>
      </c>
    </row>
    <row r="152" spans="1:11" ht="41.25" customHeight="1">
      <c r="A152" s="178"/>
      <c r="B152" s="316"/>
      <c r="C152" s="124"/>
      <c r="D152" s="123"/>
      <c r="E152" s="12" t="s">
        <v>155</v>
      </c>
      <c r="F152" s="12" t="s">
        <v>317</v>
      </c>
      <c r="G152" s="273">
        <v>624.60720000000003</v>
      </c>
      <c r="H152" s="6">
        <f>G152-((G152*$H$1)/100)</f>
        <v>624.60720000000003</v>
      </c>
      <c r="I152" s="14">
        <f>H152*4</f>
        <v>2498.4288000000001</v>
      </c>
      <c r="J152" s="111"/>
      <c r="K152" s="110">
        <f>H152*J152</f>
        <v>0</v>
      </c>
    </row>
    <row r="153" spans="1:11" ht="30" customHeight="1">
      <c r="A153" s="126" t="s">
        <v>316</v>
      </c>
      <c r="B153" s="316" t="s">
        <v>315</v>
      </c>
      <c r="C153" s="127" t="s">
        <v>255</v>
      </c>
      <c r="D153" s="123" t="s">
        <v>47</v>
      </c>
      <c r="E153" s="12" t="s">
        <v>139</v>
      </c>
      <c r="F153" s="12" t="s">
        <v>314</v>
      </c>
      <c r="G153" s="273">
        <v>183.708</v>
      </c>
      <c r="H153" s="6">
        <f>G153-((G153*$H$1)/100)</f>
        <v>183.708</v>
      </c>
      <c r="I153" s="14">
        <f>H153*12</f>
        <v>2204.4960000000001</v>
      </c>
      <c r="J153" s="111"/>
      <c r="K153" s="110">
        <f>H153*J153</f>
        <v>0</v>
      </c>
    </row>
    <row r="154" spans="1:11" ht="30" customHeight="1">
      <c r="A154" s="126"/>
      <c r="B154" s="316"/>
      <c r="C154" s="124"/>
      <c r="D154" s="123"/>
      <c r="E154" s="12" t="s">
        <v>155</v>
      </c>
      <c r="F154" s="12" t="s">
        <v>313</v>
      </c>
      <c r="G154" s="273">
        <v>624.60720000000003</v>
      </c>
      <c r="H154" s="6">
        <f>G154-((G154*$H$1)/100)</f>
        <v>624.60720000000003</v>
      </c>
      <c r="I154" s="14">
        <f>H154*4</f>
        <v>2498.4288000000001</v>
      </c>
      <c r="J154" s="111"/>
      <c r="K154" s="110">
        <f>H154*J154</f>
        <v>0</v>
      </c>
    </row>
    <row r="155" spans="1:11" ht="30" customHeight="1">
      <c r="A155" s="126" t="s">
        <v>312</v>
      </c>
      <c r="B155" s="316" t="s">
        <v>311</v>
      </c>
      <c r="C155" s="127" t="s">
        <v>255</v>
      </c>
      <c r="D155" s="123" t="s">
        <v>47</v>
      </c>
      <c r="E155" s="12" t="s">
        <v>139</v>
      </c>
      <c r="F155" s="12" t="s">
        <v>310</v>
      </c>
      <c r="G155" s="273">
        <v>183.708</v>
      </c>
      <c r="H155" s="6">
        <f>G155-((G155*$H$1)/100)</f>
        <v>183.708</v>
      </c>
      <c r="I155" s="14">
        <f>H155*12</f>
        <v>2204.4960000000001</v>
      </c>
      <c r="J155" s="111"/>
      <c r="K155" s="110">
        <f>H155*J155</f>
        <v>0</v>
      </c>
    </row>
    <row r="156" spans="1:11" ht="30" customHeight="1">
      <c r="A156" s="126"/>
      <c r="B156" s="316"/>
      <c r="C156" s="124"/>
      <c r="D156" s="123"/>
      <c r="E156" s="12" t="s">
        <v>155</v>
      </c>
      <c r="F156" s="12" t="s">
        <v>309</v>
      </c>
      <c r="G156" s="273">
        <v>624.60720000000003</v>
      </c>
      <c r="H156" s="6">
        <f>G156-((G156*$H$1)/100)</f>
        <v>624.60720000000003</v>
      </c>
      <c r="I156" s="14">
        <f>H156*4</f>
        <v>2498.4288000000001</v>
      </c>
      <c r="J156" s="111"/>
      <c r="K156" s="110">
        <f>H156*J156</f>
        <v>0</v>
      </c>
    </row>
    <row r="157" spans="1:11" ht="30" customHeight="1">
      <c r="A157" s="126" t="s">
        <v>308</v>
      </c>
      <c r="B157" s="316" t="s">
        <v>307</v>
      </c>
      <c r="C157" s="127" t="s">
        <v>255</v>
      </c>
      <c r="D157" s="123" t="s">
        <v>47</v>
      </c>
      <c r="E157" s="12" t="s">
        <v>139</v>
      </c>
      <c r="F157" s="12" t="s">
        <v>306</v>
      </c>
      <c r="G157" s="273">
        <v>183.708</v>
      </c>
      <c r="H157" s="6">
        <f>G157-((G157*$H$1)/100)</f>
        <v>183.708</v>
      </c>
      <c r="I157" s="14">
        <f>H157*12</f>
        <v>2204.4960000000001</v>
      </c>
      <c r="J157" s="111"/>
      <c r="K157" s="110">
        <f>H157*J157</f>
        <v>0</v>
      </c>
    </row>
    <row r="158" spans="1:11" ht="30" customHeight="1">
      <c r="A158" s="126"/>
      <c r="B158" s="316"/>
      <c r="C158" s="124"/>
      <c r="D158" s="123"/>
      <c r="E158" s="12" t="s">
        <v>155</v>
      </c>
      <c r="F158" s="12" t="s">
        <v>305</v>
      </c>
      <c r="G158" s="273">
        <v>624.60720000000003</v>
      </c>
      <c r="H158" s="6">
        <f>G158-((G158*$H$1)/100)</f>
        <v>624.60720000000003</v>
      </c>
      <c r="I158" s="14">
        <f>H158*4</f>
        <v>2498.4288000000001</v>
      </c>
      <c r="J158" s="111"/>
      <c r="K158" s="110">
        <f>H158*J158</f>
        <v>0</v>
      </c>
    </row>
    <row r="159" spans="1:11" ht="30" customHeight="1">
      <c r="A159" s="126" t="s">
        <v>304</v>
      </c>
      <c r="B159" s="316" t="s">
        <v>303</v>
      </c>
      <c r="C159" s="127" t="s">
        <v>255</v>
      </c>
      <c r="D159" s="123" t="s">
        <v>47</v>
      </c>
      <c r="E159" s="12" t="s">
        <v>139</v>
      </c>
      <c r="F159" s="12" t="s">
        <v>302</v>
      </c>
      <c r="G159" s="273">
        <v>183.708</v>
      </c>
      <c r="H159" s="6">
        <f>G159-((G159*$H$1)/100)</f>
        <v>183.708</v>
      </c>
      <c r="I159" s="14">
        <f>H159*12</f>
        <v>2204.4960000000001</v>
      </c>
      <c r="J159" s="111"/>
      <c r="K159" s="110">
        <f>H159*J159</f>
        <v>0</v>
      </c>
    </row>
    <row r="160" spans="1:11" ht="30" customHeight="1">
      <c r="A160" s="126"/>
      <c r="B160" s="316"/>
      <c r="C160" s="124"/>
      <c r="D160" s="123"/>
      <c r="E160" s="12" t="s">
        <v>155</v>
      </c>
      <c r="F160" s="12" t="s">
        <v>301</v>
      </c>
      <c r="G160" s="273">
        <v>624.60720000000003</v>
      </c>
      <c r="H160" s="6">
        <f>G160-((G160*$H$1)/100)</f>
        <v>624.60720000000003</v>
      </c>
      <c r="I160" s="14">
        <f>H160*4</f>
        <v>2498.4288000000001</v>
      </c>
      <c r="J160" s="111"/>
      <c r="K160" s="110">
        <f>H160*J160</f>
        <v>0</v>
      </c>
    </row>
    <row r="161" spans="1:11" ht="30" customHeight="1">
      <c r="A161" s="126" t="s">
        <v>300</v>
      </c>
      <c r="B161" s="316" t="s">
        <v>299</v>
      </c>
      <c r="C161" s="127" t="s">
        <v>255</v>
      </c>
      <c r="D161" s="123" t="s">
        <v>47</v>
      </c>
      <c r="E161" s="12" t="s">
        <v>139</v>
      </c>
      <c r="F161" s="12" t="s">
        <v>298</v>
      </c>
      <c r="G161" s="273">
        <v>183.708</v>
      </c>
      <c r="H161" s="6">
        <f>G161-((G161*$H$1)/100)</f>
        <v>183.708</v>
      </c>
      <c r="I161" s="14">
        <f>H161*12</f>
        <v>2204.4960000000001</v>
      </c>
      <c r="J161" s="111"/>
      <c r="K161" s="110">
        <f>H161*J161</f>
        <v>0</v>
      </c>
    </row>
    <row r="162" spans="1:11" ht="30" customHeight="1">
      <c r="A162" s="126"/>
      <c r="B162" s="316"/>
      <c r="C162" s="124"/>
      <c r="D162" s="123"/>
      <c r="E162" s="12" t="s">
        <v>155</v>
      </c>
      <c r="F162" s="12" t="s">
        <v>297</v>
      </c>
      <c r="G162" s="273">
        <v>624.60720000000003</v>
      </c>
      <c r="H162" s="6">
        <f>G162-((G162*$H$1)/100)</f>
        <v>624.60720000000003</v>
      </c>
      <c r="I162" s="14">
        <f>H162*4</f>
        <v>2498.4288000000001</v>
      </c>
      <c r="J162" s="111"/>
      <c r="K162" s="110">
        <f>H162*J162</f>
        <v>0</v>
      </c>
    </row>
    <row r="163" spans="1:11" ht="30" customHeight="1">
      <c r="A163" s="126" t="s">
        <v>296</v>
      </c>
      <c r="B163" s="316" t="s">
        <v>295</v>
      </c>
      <c r="C163" s="127" t="s">
        <v>255</v>
      </c>
      <c r="D163" s="123" t="s">
        <v>47</v>
      </c>
      <c r="E163" s="12" t="s">
        <v>139</v>
      </c>
      <c r="F163" s="12" t="s">
        <v>294</v>
      </c>
      <c r="G163" s="273">
        <v>183.708</v>
      </c>
      <c r="H163" s="6">
        <f>G163-((G163*$H$1)/100)</f>
        <v>183.708</v>
      </c>
      <c r="I163" s="14">
        <f>H163*12</f>
        <v>2204.4960000000001</v>
      </c>
      <c r="J163" s="111"/>
      <c r="K163" s="110">
        <f>H163*J163</f>
        <v>0</v>
      </c>
    </row>
    <row r="164" spans="1:11" ht="30" customHeight="1">
      <c r="A164" s="126"/>
      <c r="B164" s="316"/>
      <c r="C164" s="124"/>
      <c r="D164" s="123"/>
      <c r="E164" s="12" t="s">
        <v>155</v>
      </c>
      <c r="F164" s="12" t="s">
        <v>293</v>
      </c>
      <c r="G164" s="273">
        <v>624.60720000000003</v>
      </c>
      <c r="H164" s="6">
        <f>G164-((G164*$H$1)/100)</f>
        <v>624.60720000000003</v>
      </c>
      <c r="I164" s="14">
        <f>H164*4</f>
        <v>2498.4288000000001</v>
      </c>
      <c r="J164" s="111"/>
      <c r="K164" s="110">
        <f>H164*J164</f>
        <v>0</v>
      </c>
    </row>
    <row r="165" spans="1:11" ht="30" customHeight="1">
      <c r="A165" s="126" t="s">
        <v>292</v>
      </c>
      <c r="B165" s="316" t="s">
        <v>291</v>
      </c>
      <c r="C165" s="127" t="s">
        <v>255</v>
      </c>
      <c r="D165" s="123" t="s">
        <v>47</v>
      </c>
      <c r="E165" s="12" t="s">
        <v>139</v>
      </c>
      <c r="F165" s="12" t="s">
        <v>290</v>
      </c>
      <c r="G165" s="273">
        <v>183.708</v>
      </c>
      <c r="H165" s="6">
        <f>G165-((G165*$H$1)/100)</f>
        <v>183.708</v>
      </c>
      <c r="I165" s="14">
        <f>H165*12</f>
        <v>2204.4960000000001</v>
      </c>
      <c r="J165" s="111"/>
      <c r="K165" s="110">
        <f>H165*J165</f>
        <v>0</v>
      </c>
    </row>
    <row r="166" spans="1:11" ht="30" customHeight="1">
      <c r="A166" s="126"/>
      <c r="B166" s="316"/>
      <c r="C166" s="124"/>
      <c r="D166" s="123"/>
      <c r="E166" s="12" t="s">
        <v>155</v>
      </c>
      <c r="F166" s="12" t="s">
        <v>289</v>
      </c>
      <c r="G166" s="273">
        <v>624.60720000000003</v>
      </c>
      <c r="H166" s="6">
        <f>G166-((G166*$H$1)/100)</f>
        <v>624.60720000000003</v>
      </c>
      <c r="I166" s="14">
        <f>H166*4</f>
        <v>2498.4288000000001</v>
      </c>
      <c r="J166" s="111"/>
      <c r="K166" s="110">
        <f>H166*J166</f>
        <v>0</v>
      </c>
    </row>
    <row r="167" spans="1:11" ht="30" customHeight="1">
      <c r="A167" s="126" t="s">
        <v>288</v>
      </c>
      <c r="B167" s="125" t="s">
        <v>287</v>
      </c>
      <c r="C167" s="127" t="s">
        <v>255</v>
      </c>
      <c r="D167" s="123" t="s">
        <v>47</v>
      </c>
      <c r="E167" s="12" t="s">
        <v>139</v>
      </c>
      <c r="F167" s="12" t="s">
        <v>286</v>
      </c>
      <c r="G167" s="273">
        <v>248.36760000000001</v>
      </c>
      <c r="H167" s="6">
        <f>G167-((G167*$H$1)/100)</f>
        <v>248.36760000000001</v>
      </c>
      <c r="I167" s="14">
        <f>H167*12</f>
        <v>2980.4112</v>
      </c>
      <c r="J167" s="111"/>
      <c r="K167" s="110">
        <f>H167*J167</f>
        <v>0</v>
      </c>
    </row>
    <row r="168" spans="1:11" ht="75" customHeight="1">
      <c r="A168" s="126"/>
      <c r="B168" s="125"/>
      <c r="C168" s="124"/>
      <c r="D168" s="123"/>
      <c r="E168" s="12" t="s">
        <v>155</v>
      </c>
      <c r="F168" s="12" t="s">
        <v>285</v>
      </c>
      <c r="G168" s="273">
        <v>877.39200000000005</v>
      </c>
      <c r="H168" s="6">
        <f>G168-((G168*$H$1)/100)</f>
        <v>877.39200000000005</v>
      </c>
      <c r="I168" s="14">
        <f>H168*4</f>
        <v>3509.5680000000002</v>
      </c>
      <c r="J168" s="111"/>
      <c r="K168" s="110">
        <f>H168*J168</f>
        <v>0</v>
      </c>
    </row>
    <row r="169" spans="1:11" ht="30" customHeight="1">
      <c r="A169" s="126" t="s">
        <v>284</v>
      </c>
      <c r="B169" s="125" t="s">
        <v>283</v>
      </c>
      <c r="C169" s="127" t="s">
        <v>255</v>
      </c>
      <c r="D169" s="123" t="s">
        <v>47</v>
      </c>
      <c r="E169" s="12" t="s">
        <v>139</v>
      </c>
      <c r="F169" s="12" t="s">
        <v>282</v>
      </c>
      <c r="G169" s="273">
        <v>248.36760000000001</v>
      </c>
      <c r="H169" s="6">
        <f>G169-((G169*$H$1)/100)</f>
        <v>248.36760000000001</v>
      </c>
      <c r="I169" s="14">
        <f>H169*12</f>
        <v>2980.4112</v>
      </c>
      <c r="J169" s="111"/>
      <c r="K169" s="110">
        <f>H169*J169</f>
        <v>0</v>
      </c>
    </row>
    <row r="170" spans="1:11" ht="30" customHeight="1">
      <c r="A170" s="126"/>
      <c r="B170" s="125"/>
      <c r="C170" s="124"/>
      <c r="D170" s="123"/>
      <c r="E170" s="12" t="s">
        <v>155</v>
      </c>
      <c r="F170" s="12" t="s">
        <v>281</v>
      </c>
      <c r="G170" s="273">
        <v>877.39200000000005</v>
      </c>
      <c r="H170" s="6">
        <f>G170-((G170*$H$1)/100)</f>
        <v>877.39200000000005</v>
      </c>
      <c r="I170" s="14">
        <f>H170*4</f>
        <v>3509.5680000000002</v>
      </c>
      <c r="J170" s="111"/>
      <c r="K170" s="110">
        <f>H170*J170</f>
        <v>0</v>
      </c>
    </row>
    <row r="171" spans="1:11" ht="30" customHeight="1">
      <c r="A171" s="126" t="s">
        <v>280</v>
      </c>
      <c r="B171" s="125" t="s">
        <v>279</v>
      </c>
      <c r="C171" s="127" t="s">
        <v>255</v>
      </c>
      <c r="D171" s="123" t="s">
        <v>47</v>
      </c>
      <c r="E171" s="12" t="s">
        <v>139</v>
      </c>
      <c r="F171" s="12" t="s">
        <v>278</v>
      </c>
      <c r="G171" s="273">
        <v>248.36760000000001</v>
      </c>
      <c r="H171" s="6">
        <f>G171-((G171*$H$1)/100)</f>
        <v>248.36760000000001</v>
      </c>
      <c r="I171" s="14">
        <f>H171*12</f>
        <v>2980.4112</v>
      </c>
      <c r="J171" s="111"/>
      <c r="K171" s="110">
        <f>H171*J171</f>
        <v>0</v>
      </c>
    </row>
    <row r="172" spans="1:11" ht="30" customHeight="1">
      <c r="A172" s="126"/>
      <c r="B172" s="125"/>
      <c r="C172" s="124"/>
      <c r="D172" s="123"/>
      <c r="E172" s="12" t="s">
        <v>155</v>
      </c>
      <c r="F172" s="12" t="s">
        <v>277</v>
      </c>
      <c r="G172" s="273">
        <v>877.39200000000005</v>
      </c>
      <c r="H172" s="6">
        <f>G172-((G172*$H$1)/100)</f>
        <v>877.39200000000005</v>
      </c>
      <c r="I172" s="14">
        <f>H172*4</f>
        <v>3509.5680000000002</v>
      </c>
      <c r="J172" s="111"/>
      <c r="K172" s="110">
        <f>H172*J172</f>
        <v>0</v>
      </c>
    </row>
    <row r="173" spans="1:11" ht="30" customHeight="1">
      <c r="A173" s="126" t="s">
        <v>276</v>
      </c>
      <c r="B173" s="125" t="s">
        <v>275</v>
      </c>
      <c r="C173" s="127" t="s">
        <v>255</v>
      </c>
      <c r="D173" s="123" t="s">
        <v>47</v>
      </c>
      <c r="E173" s="12" t="s">
        <v>139</v>
      </c>
      <c r="F173" s="12" t="s">
        <v>274</v>
      </c>
      <c r="G173" s="273">
        <v>248.36760000000001</v>
      </c>
      <c r="H173" s="6">
        <f>G173-((G173*$H$1)/100)</f>
        <v>248.36760000000001</v>
      </c>
      <c r="I173" s="14">
        <f>H173*12</f>
        <v>2980.4112</v>
      </c>
      <c r="J173" s="111"/>
      <c r="K173" s="110">
        <f>H173*J173</f>
        <v>0</v>
      </c>
    </row>
    <row r="174" spans="1:11" ht="30" customHeight="1">
      <c r="A174" s="126"/>
      <c r="B174" s="125"/>
      <c r="C174" s="124"/>
      <c r="D174" s="123"/>
      <c r="E174" s="12" t="s">
        <v>155</v>
      </c>
      <c r="F174" s="12" t="s">
        <v>273</v>
      </c>
      <c r="G174" s="273">
        <v>877.39200000000005</v>
      </c>
      <c r="H174" s="6">
        <f>G174-((G174*$H$1)/100)</f>
        <v>877.39200000000005</v>
      </c>
      <c r="I174" s="14">
        <f>H174*4</f>
        <v>3509.5680000000002</v>
      </c>
      <c r="J174" s="111"/>
      <c r="K174" s="110">
        <f>H174*J174</f>
        <v>0</v>
      </c>
    </row>
    <row r="175" spans="1:11" ht="30" customHeight="1">
      <c r="A175" s="126" t="s">
        <v>272</v>
      </c>
      <c r="B175" s="125" t="s">
        <v>271</v>
      </c>
      <c r="C175" s="127" t="s">
        <v>255</v>
      </c>
      <c r="D175" s="123" t="s">
        <v>47</v>
      </c>
      <c r="E175" s="12" t="s">
        <v>139</v>
      </c>
      <c r="F175" s="12" t="s">
        <v>270</v>
      </c>
      <c r="G175" s="273">
        <v>248.36760000000001</v>
      </c>
      <c r="H175" s="6">
        <f>G175-((G175*$H$1)/100)</f>
        <v>248.36760000000001</v>
      </c>
      <c r="I175" s="14">
        <f>H175*12</f>
        <v>2980.4112</v>
      </c>
      <c r="J175" s="111"/>
      <c r="K175" s="110">
        <f>H175*J175</f>
        <v>0</v>
      </c>
    </row>
    <row r="176" spans="1:11" ht="30" customHeight="1">
      <c r="A176" s="126"/>
      <c r="B176" s="125"/>
      <c r="C176" s="124"/>
      <c r="D176" s="123"/>
      <c r="E176" s="12" t="s">
        <v>155</v>
      </c>
      <c r="F176" s="12" t="s">
        <v>269</v>
      </c>
      <c r="G176" s="273">
        <v>877.39200000000005</v>
      </c>
      <c r="H176" s="6">
        <f>G176-((G176*$H$1)/100)</f>
        <v>877.39200000000005</v>
      </c>
      <c r="I176" s="14">
        <f>H176*4</f>
        <v>3509.5680000000002</v>
      </c>
      <c r="J176" s="111"/>
      <c r="K176" s="110">
        <f>H176*J176</f>
        <v>0</v>
      </c>
    </row>
    <row r="177" spans="1:11" ht="30" customHeight="1">
      <c r="A177" s="126" t="s">
        <v>268</v>
      </c>
      <c r="B177" s="125" t="s">
        <v>267</v>
      </c>
      <c r="C177" s="127" t="s">
        <v>255</v>
      </c>
      <c r="D177" s="123" t="s">
        <v>47</v>
      </c>
      <c r="E177" s="12" t="s">
        <v>139</v>
      </c>
      <c r="F177" s="12" t="s">
        <v>266</v>
      </c>
      <c r="G177" s="273">
        <v>248.36760000000001</v>
      </c>
      <c r="H177" s="6">
        <f>G177-((G177*$H$1)/100)</f>
        <v>248.36760000000001</v>
      </c>
      <c r="I177" s="14">
        <f>H177*12</f>
        <v>2980.4112</v>
      </c>
      <c r="J177" s="111"/>
      <c r="K177" s="110">
        <f>H177*J177</f>
        <v>0</v>
      </c>
    </row>
    <row r="178" spans="1:11" ht="30" customHeight="1">
      <c r="A178" s="126"/>
      <c r="B178" s="125"/>
      <c r="C178" s="124"/>
      <c r="D178" s="123"/>
      <c r="E178" s="12" t="s">
        <v>155</v>
      </c>
      <c r="F178" s="12" t="s">
        <v>265</v>
      </c>
      <c r="G178" s="273">
        <v>877.39200000000005</v>
      </c>
      <c r="H178" s="6">
        <f>G178-((G178*$H$1)/100)</f>
        <v>877.39200000000005</v>
      </c>
      <c r="I178" s="14">
        <f>H178*4</f>
        <v>3509.5680000000002</v>
      </c>
      <c r="J178" s="111"/>
      <c r="K178" s="110">
        <f>H178*J178</f>
        <v>0</v>
      </c>
    </row>
    <row r="179" spans="1:11" ht="30" customHeight="1">
      <c r="A179" s="126" t="s">
        <v>264</v>
      </c>
      <c r="B179" s="125" t="s">
        <v>263</v>
      </c>
      <c r="C179" s="127" t="s">
        <v>255</v>
      </c>
      <c r="D179" s="123" t="s">
        <v>47</v>
      </c>
      <c r="E179" s="12" t="s">
        <v>139</v>
      </c>
      <c r="F179" s="12" t="s">
        <v>262</v>
      </c>
      <c r="G179" s="273">
        <v>248.36760000000001</v>
      </c>
      <c r="H179" s="6">
        <f>G179-((G179*$H$1)/100)</f>
        <v>248.36760000000001</v>
      </c>
      <c r="I179" s="14">
        <f>H179*12</f>
        <v>2980.4112</v>
      </c>
      <c r="J179" s="111"/>
      <c r="K179" s="110">
        <f>H179*J179</f>
        <v>0</v>
      </c>
    </row>
    <row r="180" spans="1:11" ht="30" customHeight="1">
      <c r="A180" s="126"/>
      <c r="B180" s="125"/>
      <c r="C180" s="124"/>
      <c r="D180" s="123"/>
      <c r="E180" s="12" t="s">
        <v>155</v>
      </c>
      <c r="F180" s="12" t="s">
        <v>261</v>
      </c>
      <c r="G180" s="273">
        <v>877.39200000000005</v>
      </c>
      <c r="H180" s="6">
        <f>G180-((G180*$H$1)/100)</f>
        <v>877.39200000000005</v>
      </c>
      <c r="I180" s="14">
        <f>H180*4</f>
        <v>3509.5680000000002</v>
      </c>
      <c r="J180" s="111"/>
      <c r="K180" s="110">
        <f>H180*J180</f>
        <v>0</v>
      </c>
    </row>
    <row r="181" spans="1:11" ht="30" customHeight="1">
      <c r="A181" s="126" t="s">
        <v>260</v>
      </c>
      <c r="B181" s="125" t="s">
        <v>259</v>
      </c>
      <c r="C181" s="127" t="s">
        <v>255</v>
      </c>
      <c r="D181" s="123" t="s">
        <v>47</v>
      </c>
      <c r="E181" s="12" t="s">
        <v>139</v>
      </c>
      <c r="F181" s="12" t="s">
        <v>258</v>
      </c>
      <c r="G181" s="273">
        <v>248.36760000000001</v>
      </c>
      <c r="H181" s="6">
        <f>G181-((G181*$H$1)/100)</f>
        <v>248.36760000000001</v>
      </c>
      <c r="I181" s="14">
        <f>H181*12</f>
        <v>2980.4112</v>
      </c>
      <c r="J181" s="111"/>
      <c r="K181" s="110">
        <f>H181*J181</f>
        <v>0</v>
      </c>
    </row>
    <row r="182" spans="1:11" ht="30" customHeight="1">
      <c r="A182" s="126"/>
      <c r="B182" s="125"/>
      <c r="C182" s="124"/>
      <c r="D182" s="123"/>
      <c r="E182" s="122" t="s">
        <v>155</v>
      </c>
      <c r="F182" s="12" t="s">
        <v>257</v>
      </c>
      <c r="G182" s="273">
        <v>877.39200000000005</v>
      </c>
      <c r="H182" s="6">
        <f>G182-((G182*$H$1)/100)</f>
        <v>877.39200000000005</v>
      </c>
      <c r="I182" s="14">
        <f>H182*4</f>
        <v>3509.5680000000002</v>
      </c>
      <c r="J182" s="111"/>
      <c r="K182" s="110">
        <f>H182*J182</f>
        <v>0</v>
      </c>
    </row>
    <row r="183" spans="1:11" ht="30" customHeight="1">
      <c r="A183" s="53" t="s">
        <v>152</v>
      </c>
      <c r="B183" s="53"/>
      <c r="C183" s="53"/>
      <c r="D183" s="53"/>
      <c r="E183" s="53"/>
      <c r="F183" s="53"/>
      <c r="G183" s="53"/>
      <c r="H183" s="53"/>
      <c r="I183" s="53"/>
      <c r="J183" s="53"/>
      <c r="K183" s="53"/>
    </row>
    <row r="184" spans="1:11" ht="30" customHeight="1">
      <c r="A184" s="20" t="s">
        <v>153</v>
      </c>
      <c r="B184" s="30" t="s">
        <v>154</v>
      </c>
      <c r="C184" s="20" t="s">
        <v>255</v>
      </c>
      <c r="D184" s="21" t="s">
        <v>138</v>
      </c>
      <c r="E184" s="12" t="s">
        <v>155</v>
      </c>
      <c r="F184" s="12" t="s">
        <v>157</v>
      </c>
      <c r="G184" s="273">
        <v>288.25200000000001</v>
      </c>
      <c r="H184" s="6">
        <f>G184-((G184*$H$1)/100)</f>
        <v>288.25200000000001</v>
      </c>
      <c r="I184" s="14">
        <f>H184*4</f>
        <v>1153.008</v>
      </c>
      <c r="J184" s="111"/>
      <c r="K184" s="110">
        <f>H184*J184</f>
        <v>0</v>
      </c>
    </row>
    <row r="185" spans="1:11" ht="30" customHeight="1">
      <c r="A185" s="23" t="s">
        <v>158</v>
      </c>
      <c r="B185" s="10" t="s">
        <v>159</v>
      </c>
      <c r="C185" s="20" t="s">
        <v>255</v>
      </c>
      <c r="D185" s="21" t="s">
        <v>138</v>
      </c>
      <c r="E185" s="12" t="s">
        <v>155</v>
      </c>
      <c r="F185" s="12" t="s">
        <v>160</v>
      </c>
      <c r="G185" s="273">
        <v>288.25200000000001</v>
      </c>
      <c r="H185" s="6">
        <f>G185-((G185*$H$1)/100)</f>
        <v>288.25200000000001</v>
      </c>
      <c r="I185" s="14">
        <f>H185*4</f>
        <v>1153.008</v>
      </c>
      <c r="J185" s="111"/>
      <c r="K185" s="110">
        <f>H185*J185</f>
        <v>0</v>
      </c>
    </row>
    <row r="186" spans="1:11" ht="30" customHeight="1">
      <c r="A186" s="23" t="s">
        <v>161</v>
      </c>
      <c r="B186" s="10" t="s">
        <v>162</v>
      </c>
      <c r="C186" s="20" t="s">
        <v>255</v>
      </c>
      <c r="D186" s="21" t="s">
        <v>138</v>
      </c>
      <c r="E186" s="12" t="s">
        <v>155</v>
      </c>
      <c r="F186" s="12" t="s">
        <v>163</v>
      </c>
      <c r="G186" s="273">
        <v>288.25200000000001</v>
      </c>
      <c r="H186" s="6">
        <f>G186-((G186*$H$1)/100)</f>
        <v>288.25200000000001</v>
      </c>
      <c r="I186" s="14">
        <f>H186*4</f>
        <v>1153.008</v>
      </c>
      <c r="J186" s="111"/>
      <c r="K186" s="110">
        <f>H186*J186</f>
        <v>0</v>
      </c>
    </row>
    <row r="187" spans="1:11" ht="30" customHeight="1">
      <c r="A187" s="23" t="s">
        <v>164</v>
      </c>
      <c r="B187" s="10" t="s">
        <v>165</v>
      </c>
      <c r="C187" s="20" t="s">
        <v>255</v>
      </c>
      <c r="D187" s="21" t="s">
        <v>138</v>
      </c>
      <c r="E187" s="12" t="s">
        <v>155</v>
      </c>
      <c r="F187" s="12" t="s">
        <v>166</v>
      </c>
      <c r="G187" s="273">
        <v>288.25200000000001</v>
      </c>
      <c r="H187" s="6">
        <f>G187-((G187*$H$1)/100)</f>
        <v>288.25200000000001</v>
      </c>
      <c r="I187" s="14">
        <f>H187*4</f>
        <v>1153.008</v>
      </c>
      <c r="J187" s="111"/>
      <c r="K187" s="110">
        <f>H187*J187</f>
        <v>0</v>
      </c>
    </row>
    <row r="188" spans="1:11" ht="30" customHeight="1">
      <c r="A188" s="23" t="s">
        <v>167</v>
      </c>
      <c r="B188" s="10" t="s">
        <v>168</v>
      </c>
      <c r="C188" s="20" t="s">
        <v>255</v>
      </c>
      <c r="D188" s="21" t="s">
        <v>138</v>
      </c>
      <c r="E188" s="12" t="s">
        <v>155</v>
      </c>
      <c r="F188" s="12" t="s">
        <v>169</v>
      </c>
      <c r="G188" s="273">
        <v>288.25200000000001</v>
      </c>
      <c r="H188" s="6">
        <f>G188-((G188*$H$1)/100)</f>
        <v>288.25200000000001</v>
      </c>
      <c r="I188" s="14">
        <f>H188*4</f>
        <v>1153.008</v>
      </c>
      <c r="J188" s="111"/>
      <c r="K188" s="110">
        <f>H188*J188</f>
        <v>0</v>
      </c>
    </row>
    <row r="189" spans="1:11" ht="30" customHeight="1">
      <c r="A189" s="23" t="s">
        <v>170</v>
      </c>
      <c r="B189" s="30" t="s">
        <v>171</v>
      </c>
      <c r="C189" s="20" t="s">
        <v>255</v>
      </c>
      <c r="D189" s="21" t="s">
        <v>138</v>
      </c>
      <c r="E189" s="12" t="s">
        <v>155</v>
      </c>
      <c r="F189" s="12" t="s">
        <v>172</v>
      </c>
      <c r="G189" s="273">
        <v>330.48</v>
      </c>
      <c r="H189" s="6">
        <f>G189-((G189*$H$1)/100)</f>
        <v>330.48</v>
      </c>
      <c r="I189" s="14">
        <f>H189*4</f>
        <v>1321.92</v>
      </c>
      <c r="J189" s="111"/>
      <c r="K189" s="110">
        <f>H189*J189</f>
        <v>0</v>
      </c>
    </row>
    <row r="190" spans="1:11" ht="30" customHeight="1">
      <c r="A190" s="23" t="s">
        <v>173</v>
      </c>
      <c r="B190" s="10" t="s">
        <v>174</v>
      </c>
      <c r="C190" s="20" t="s">
        <v>255</v>
      </c>
      <c r="D190" s="21" t="s">
        <v>138</v>
      </c>
      <c r="E190" s="12" t="s">
        <v>155</v>
      </c>
      <c r="F190" s="12" t="s">
        <v>175</v>
      </c>
      <c r="G190" s="273">
        <v>330.48</v>
      </c>
      <c r="H190" s="6">
        <f>G190-((G190*$H$1)/100)</f>
        <v>330.48</v>
      </c>
      <c r="I190" s="14">
        <f>H190*4</f>
        <v>1321.92</v>
      </c>
      <c r="J190" s="111"/>
      <c r="K190" s="110">
        <f>H190*J190</f>
        <v>0</v>
      </c>
    </row>
    <row r="191" spans="1:11" ht="30" customHeight="1">
      <c r="A191" s="23" t="s">
        <v>176</v>
      </c>
      <c r="B191" s="10" t="s">
        <v>177</v>
      </c>
      <c r="C191" s="20" t="s">
        <v>255</v>
      </c>
      <c r="D191" s="21" t="s">
        <v>138</v>
      </c>
      <c r="E191" s="12" t="s">
        <v>155</v>
      </c>
      <c r="F191" s="12" t="s">
        <v>178</v>
      </c>
      <c r="G191" s="273">
        <v>330.48</v>
      </c>
      <c r="H191" s="6">
        <f>G191-((G191*$H$1)/100)</f>
        <v>330.48</v>
      </c>
      <c r="I191" s="14">
        <f>H191*4</f>
        <v>1321.92</v>
      </c>
      <c r="J191" s="111"/>
      <c r="K191" s="110">
        <f>H191*J191</f>
        <v>0</v>
      </c>
    </row>
    <row r="192" spans="1:11" ht="30" customHeight="1">
      <c r="A192" s="23" t="s">
        <v>179</v>
      </c>
      <c r="B192" s="16" t="s">
        <v>180</v>
      </c>
      <c r="C192" s="20" t="s">
        <v>255</v>
      </c>
      <c r="D192" s="21" t="s">
        <v>138</v>
      </c>
      <c r="E192" s="12" t="s">
        <v>155</v>
      </c>
      <c r="F192" s="12" t="s">
        <v>181</v>
      </c>
      <c r="G192" s="273">
        <v>330.48</v>
      </c>
      <c r="H192" s="6">
        <f>G192-((G192*$H$1)/100)</f>
        <v>330.48</v>
      </c>
      <c r="I192" s="14">
        <f>H192*4</f>
        <v>1321.92</v>
      </c>
      <c r="J192" s="111"/>
      <c r="K192" s="110">
        <f>H192*J192</f>
        <v>0</v>
      </c>
    </row>
    <row r="193" spans="1:11" ht="30" customHeight="1">
      <c r="A193" s="23" t="s">
        <v>182</v>
      </c>
      <c r="B193" s="10" t="s">
        <v>183</v>
      </c>
      <c r="C193" s="20" t="s">
        <v>255</v>
      </c>
      <c r="D193" s="21" t="s">
        <v>138</v>
      </c>
      <c r="E193" s="12" t="s">
        <v>155</v>
      </c>
      <c r="F193" s="12" t="s">
        <v>184</v>
      </c>
      <c r="G193" s="273">
        <v>330.48</v>
      </c>
      <c r="H193" s="6">
        <f>G193-((G193*$H$1)/100)</f>
        <v>330.48</v>
      </c>
      <c r="I193" s="14">
        <f>H193*4</f>
        <v>1321.92</v>
      </c>
      <c r="J193" s="111"/>
      <c r="K193" s="110">
        <f>H193*J193</f>
        <v>0</v>
      </c>
    </row>
    <row r="194" spans="1:11" ht="30" customHeight="1">
      <c r="A194" s="23" t="s">
        <v>185</v>
      </c>
      <c r="B194" s="10" t="s">
        <v>186</v>
      </c>
      <c r="C194" s="23" t="s">
        <v>254</v>
      </c>
      <c r="D194" s="21" t="s">
        <v>138</v>
      </c>
      <c r="E194" s="12" t="s">
        <v>155</v>
      </c>
      <c r="F194" s="12" t="s">
        <v>187</v>
      </c>
      <c r="G194" s="273">
        <v>850.60800000000006</v>
      </c>
      <c r="H194" s="6">
        <f>G194-((G194*$H$1)/100)</f>
        <v>850.60800000000006</v>
      </c>
      <c r="I194" s="14">
        <f>H194*4</f>
        <v>3402.4320000000002</v>
      </c>
      <c r="J194" s="111"/>
      <c r="K194" s="110">
        <f>H194*J194</f>
        <v>0</v>
      </c>
    </row>
    <row r="195" spans="1:11" ht="27.75" customHeight="1">
      <c r="A195" s="80" t="s">
        <v>248</v>
      </c>
      <c r="B195" s="82" t="s">
        <v>249</v>
      </c>
      <c r="C195" s="80" t="s">
        <v>254</v>
      </c>
      <c r="D195" s="84" t="s">
        <v>138</v>
      </c>
      <c r="E195" s="42" t="s">
        <v>250</v>
      </c>
      <c r="F195" s="12" t="s">
        <v>251</v>
      </c>
      <c r="G195" s="6">
        <v>715.7052000000001</v>
      </c>
      <c r="H195" s="110">
        <f>G195-((G195*$H$1)/100)</f>
        <v>715.7052000000001</v>
      </c>
      <c r="I195" s="14">
        <f>H195*4</f>
        <v>2862.8208000000004</v>
      </c>
      <c r="J195" s="111"/>
      <c r="K195" s="110">
        <f>H195*J195</f>
        <v>0</v>
      </c>
    </row>
    <row r="196" spans="1:11" ht="27.75" customHeight="1">
      <c r="A196" s="81"/>
      <c r="B196" s="83"/>
      <c r="C196" s="81"/>
      <c r="D196" s="85"/>
      <c r="E196" s="12" t="s">
        <v>155</v>
      </c>
      <c r="F196" s="12" t="s">
        <v>252</v>
      </c>
      <c r="G196" s="6">
        <v>3542.7456000000002</v>
      </c>
      <c r="H196" s="110">
        <f>G196-((G196*$H$1)/100)</f>
        <v>3542.7456000000002</v>
      </c>
      <c r="I196" s="14">
        <f>H196*4</f>
        <v>14170.982400000001</v>
      </c>
      <c r="J196" s="111"/>
      <c r="K196" s="110">
        <f>H196*J196</f>
        <v>0</v>
      </c>
    </row>
    <row r="197" spans="1:11" ht="30" customHeight="1">
      <c r="A197" s="53" t="s">
        <v>886</v>
      </c>
      <c r="B197" s="53"/>
      <c r="C197" s="53"/>
      <c r="D197" s="53"/>
      <c r="E197" s="53"/>
      <c r="F197" s="53"/>
      <c r="G197" s="53"/>
      <c r="H197" s="53"/>
      <c r="I197" s="53"/>
      <c r="J197" s="53"/>
      <c r="K197" s="53"/>
    </row>
    <row r="198" spans="1:11" ht="30" customHeight="1">
      <c r="A198" s="138" t="s">
        <v>885</v>
      </c>
      <c r="B198" s="138"/>
      <c r="C198" s="138"/>
      <c r="D198" s="138"/>
      <c r="E198" s="138"/>
      <c r="F198" s="138"/>
      <c r="G198" s="138"/>
      <c r="H198" s="138"/>
      <c r="I198" s="138"/>
      <c r="J198" s="138"/>
      <c r="K198" s="138"/>
    </row>
    <row r="199" spans="1:11" ht="30" customHeight="1">
      <c r="A199" s="227" t="s">
        <v>884</v>
      </c>
      <c r="B199" s="227"/>
      <c r="C199" s="227"/>
      <c r="D199" s="227"/>
      <c r="E199" s="227"/>
      <c r="F199" s="227"/>
      <c r="G199" s="227"/>
      <c r="H199" s="227"/>
      <c r="I199" s="227"/>
      <c r="J199" s="227"/>
      <c r="K199" s="227"/>
    </row>
    <row r="200" spans="1:11" ht="30" customHeight="1">
      <c r="A200" s="178" t="s">
        <v>586</v>
      </c>
      <c r="B200" s="315" t="s">
        <v>585</v>
      </c>
      <c r="C200" s="254" t="s">
        <v>255</v>
      </c>
      <c r="D200" s="290" t="s">
        <v>584</v>
      </c>
      <c r="E200" s="12" t="s">
        <v>547</v>
      </c>
      <c r="F200" s="185" t="s">
        <v>583</v>
      </c>
      <c r="G200" s="273">
        <v>247.428</v>
      </c>
      <c r="H200" s="6">
        <f>G200-((G200*$H$1)/100)</f>
        <v>247.428</v>
      </c>
      <c r="I200" s="289">
        <f>H200*12</f>
        <v>2969.136</v>
      </c>
      <c r="J200" s="191"/>
      <c r="K200" s="110">
        <f>H200*J200</f>
        <v>0</v>
      </c>
    </row>
    <row r="201" spans="1:11" ht="58.5" customHeight="1">
      <c r="A201" s="178"/>
      <c r="B201" s="315"/>
      <c r="C201" s="193"/>
      <c r="D201" s="290"/>
      <c r="E201" s="12" t="s">
        <v>578</v>
      </c>
      <c r="F201" s="185" t="s">
        <v>582</v>
      </c>
      <c r="G201" s="273">
        <v>1079.6760000000002</v>
      </c>
      <c r="H201" s="6">
        <f>G201-((G201*$H$1)/100)</f>
        <v>1079.6760000000002</v>
      </c>
      <c r="I201" s="289">
        <f>H201*4</f>
        <v>4318.7040000000006</v>
      </c>
      <c r="J201" s="191"/>
      <c r="K201" s="110">
        <f>H201*J201</f>
        <v>0</v>
      </c>
    </row>
    <row r="202" spans="1:11" ht="30" customHeight="1">
      <c r="A202" s="126" t="s">
        <v>883</v>
      </c>
      <c r="B202" s="291" t="s">
        <v>882</v>
      </c>
      <c r="C202" s="254" t="s">
        <v>255</v>
      </c>
      <c r="D202" s="301" t="s">
        <v>873</v>
      </c>
      <c r="E202" s="12" t="s">
        <v>346</v>
      </c>
      <c r="F202" s="157" t="s">
        <v>881</v>
      </c>
      <c r="G202" s="298">
        <v>186.6456</v>
      </c>
      <c r="H202" s="6">
        <f>G202-((G202*$H$1)/100)</f>
        <v>186.6456</v>
      </c>
      <c r="I202" s="297">
        <f>H202*12</f>
        <v>2239.7471999999998</v>
      </c>
      <c r="J202" s="156"/>
      <c r="K202" s="110">
        <f>H202*J202</f>
        <v>0</v>
      </c>
    </row>
    <row r="203" spans="1:11" ht="91.5" customHeight="1">
      <c r="A203" s="126"/>
      <c r="B203" s="291"/>
      <c r="C203" s="193"/>
      <c r="D203" s="301"/>
      <c r="E203" s="12" t="s">
        <v>155</v>
      </c>
      <c r="F203" s="157" t="s">
        <v>880</v>
      </c>
      <c r="G203" s="298">
        <v>733.36320000000001</v>
      </c>
      <c r="H203" s="6">
        <f>G203-((G203*$H$1)/100)</f>
        <v>733.36320000000001</v>
      </c>
      <c r="I203" s="297">
        <f>H203*4</f>
        <v>2933.4528</v>
      </c>
      <c r="J203" s="156"/>
      <c r="K203" s="110">
        <f>H203*J203</f>
        <v>0</v>
      </c>
    </row>
    <row r="204" spans="1:11" ht="30" customHeight="1">
      <c r="A204" s="126" t="s">
        <v>879</v>
      </c>
      <c r="B204" s="291" t="s">
        <v>878</v>
      </c>
      <c r="C204" s="254" t="s">
        <v>255</v>
      </c>
      <c r="D204" s="301" t="s">
        <v>334</v>
      </c>
      <c r="E204" s="12" t="s">
        <v>346</v>
      </c>
      <c r="F204" s="157" t="s">
        <v>877</v>
      </c>
      <c r="G204" s="298">
        <v>169.00920000000002</v>
      </c>
      <c r="H204" s="6">
        <f>G204-((G204*$H$1)/100)</f>
        <v>169.00920000000002</v>
      </c>
      <c r="I204" s="297">
        <f>H204*12</f>
        <v>2028.1104000000003</v>
      </c>
      <c r="J204" s="156"/>
      <c r="K204" s="110">
        <f>H204*J204</f>
        <v>0</v>
      </c>
    </row>
    <row r="205" spans="1:11" ht="76.5" customHeight="1">
      <c r="A205" s="126"/>
      <c r="B205" s="291"/>
      <c r="C205" s="193"/>
      <c r="D205" s="301"/>
      <c r="E205" s="12" t="s">
        <v>155</v>
      </c>
      <c r="F205" s="157" t="s">
        <v>876</v>
      </c>
      <c r="G205" s="298">
        <v>807.61320000000001</v>
      </c>
      <c r="H205" s="6">
        <f>G205-((G205*$H$1)/100)</f>
        <v>807.61320000000001</v>
      </c>
      <c r="I205" s="297">
        <f>H205*4</f>
        <v>3230.4528</v>
      </c>
      <c r="J205" s="156"/>
      <c r="K205" s="110">
        <f>H205*J205</f>
        <v>0</v>
      </c>
    </row>
    <row r="206" spans="1:11" ht="30" customHeight="1">
      <c r="A206" s="126" t="s">
        <v>875</v>
      </c>
      <c r="B206" s="291" t="s">
        <v>874</v>
      </c>
      <c r="C206" s="254" t="s">
        <v>255</v>
      </c>
      <c r="D206" s="301" t="s">
        <v>873</v>
      </c>
      <c r="E206" s="12" t="s">
        <v>346</v>
      </c>
      <c r="F206" s="157" t="s">
        <v>872</v>
      </c>
      <c r="G206" s="298">
        <v>208.3212</v>
      </c>
      <c r="H206" s="6">
        <f>G206-((G206*$H$1)/100)</f>
        <v>208.3212</v>
      </c>
      <c r="I206" s="297">
        <f>H206*12</f>
        <v>2499.8544000000002</v>
      </c>
      <c r="J206" s="156"/>
      <c r="K206" s="110">
        <f>H206*J206</f>
        <v>0</v>
      </c>
    </row>
    <row r="207" spans="1:11" ht="41.25" customHeight="1">
      <c r="A207" s="126"/>
      <c r="B207" s="291"/>
      <c r="C207" s="193"/>
      <c r="D207" s="301"/>
      <c r="E207" s="12" t="s">
        <v>155</v>
      </c>
      <c r="F207" s="157" t="s">
        <v>871</v>
      </c>
      <c r="G207" s="298">
        <v>956.89080000000001</v>
      </c>
      <c r="H207" s="6">
        <f>G207-((G207*$H$1)/100)</f>
        <v>956.89080000000001</v>
      </c>
      <c r="I207" s="297">
        <f>H207*4</f>
        <v>3827.5632000000001</v>
      </c>
      <c r="J207" s="156"/>
      <c r="K207" s="110">
        <f>H207*J207</f>
        <v>0</v>
      </c>
    </row>
    <row r="208" spans="1:11" ht="71.25" customHeight="1">
      <c r="A208" s="23" t="s">
        <v>845</v>
      </c>
      <c r="B208" s="199" t="s">
        <v>844</v>
      </c>
      <c r="C208" s="199" t="s">
        <v>255</v>
      </c>
      <c r="D208" s="299" t="s">
        <v>47</v>
      </c>
      <c r="E208" s="22" t="s">
        <v>323</v>
      </c>
      <c r="F208" s="157" t="s">
        <v>843</v>
      </c>
      <c r="G208" s="298">
        <v>1403.8920000000003</v>
      </c>
      <c r="H208" s="6">
        <f>G208-((G208*$H$1)/100)</f>
        <v>1403.8920000000003</v>
      </c>
      <c r="I208" s="297">
        <f>H208*8</f>
        <v>11231.136000000002</v>
      </c>
      <c r="J208" s="156"/>
      <c r="K208" s="110">
        <f>H208*J208</f>
        <v>0</v>
      </c>
    </row>
    <row r="209" spans="1:11" ht="30" customHeight="1">
      <c r="A209" s="227" t="s">
        <v>870</v>
      </c>
      <c r="B209" s="227"/>
      <c r="C209" s="227"/>
      <c r="D209" s="227"/>
      <c r="E209" s="227"/>
      <c r="F209" s="227"/>
      <c r="G209" s="227"/>
      <c r="H209" s="227"/>
      <c r="I209" s="227"/>
      <c r="J209" s="227"/>
      <c r="K209" s="227"/>
    </row>
    <row r="210" spans="1:11" ht="87" customHeight="1">
      <c r="A210" s="23" t="s">
        <v>869</v>
      </c>
      <c r="B210" s="302" t="s">
        <v>868</v>
      </c>
      <c r="C210" s="302" t="s">
        <v>255</v>
      </c>
      <c r="D210" s="299" t="s">
        <v>47</v>
      </c>
      <c r="E210" s="22" t="s">
        <v>346</v>
      </c>
      <c r="F210" s="162" t="s">
        <v>867</v>
      </c>
      <c r="G210" s="314">
        <v>1301.94</v>
      </c>
      <c r="H210" s="6">
        <f>G210-((G210*$H$1)/100)</f>
        <v>1301.94</v>
      </c>
      <c r="I210" s="297">
        <f>H210*12</f>
        <v>15623.28</v>
      </c>
      <c r="J210" s="156"/>
      <c r="K210" s="110">
        <f>H210*J210</f>
        <v>0</v>
      </c>
    </row>
    <row r="211" spans="1:11" ht="30" customHeight="1">
      <c r="A211" s="53" t="s">
        <v>866</v>
      </c>
      <c r="B211" s="53"/>
      <c r="C211" s="53"/>
      <c r="D211" s="53"/>
      <c r="E211" s="53"/>
      <c r="F211" s="53"/>
      <c r="G211" s="53"/>
      <c r="H211" s="53"/>
      <c r="I211" s="53"/>
      <c r="J211" s="53"/>
      <c r="K211" s="53"/>
    </row>
    <row r="212" spans="1:11" ht="30" customHeight="1">
      <c r="A212" s="53" t="s">
        <v>865</v>
      </c>
      <c r="B212" s="53"/>
      <c r="C212" s="53"/>
      <c r="D212" s="53"/>
      <c r="E212" s="53"/>
      <c r="F212" s="53"/>
      <c r="G212" s="53"/>
      <c r="H212" s="53"/>
      <c r="I212" s="53"/>
      <c r="J212" s="53"/>
      <c r="K212" s="53"/>
    </row>
    <row r="213" spans="1:11" ht="30" customHeight="1">
      <c r="A213" s="53" t="s">
        <v>864</v>
      </c>
      <c r="B213" s="53"/>
      <c r="C213" s="53"/>
      <c r="D213" s="53"/>
      <c r="E213" s="53"/>
      <c r="F213" s="53"/>
      <c r="G213" s="53"/>
      <c r="H213" s="53"/>
      <c r="I213" s="53"/>
      <c r="J213" s="53"/>
      <c r="K213" s="53"/>
    </row>
    <row r="214" spans="1:11" ht="30" customHeight="1">
      <c r="A214" s="312" t="s">
        <v>863</v>
      </c>
      <c r="B214" s="311" t="s">
        <v>862</v>
      </c>
      <c r="C214" s="313" t="s">
        <v>255</v>
      </c>
      <c r="D214" s="309" t="s">
        <v>334</v>
      </c>
      <c r="E214" s="12" t="s">
        <v>355</v>
      </c>
      <c r="F214" s="12" t="s">
        <v>861</v>
      </c>
      <c r="G214" s="273">
        <v>926.42160000000001</v>
      </c>
      <c r="H214" s="305">
        <f>G214-((G214*$H$1)/100)</f>
        <v>926.42160000000001</v>
      </c>
      <c r="I214" s="14">
        <v>3563.16</v>
      </c>
      <c r="J214" s="304"/>
      <c r="K214" s="110">
        <f>H214*J214</f>
        <v>0</v>
      </c>
    </row>
    <row r="215" spans="1:11" ht="58.5" customHeight="1">
      <c r="A215" s="312"/>
      <c r="B215" s="311"/>
      <c r="C215" s="310"/>
      <c r="D215" s="309"/>
      <c r="E215" s="12" t="s">
        <v>18</v>
      </c>
      <c r="F215" s="12" t="s">
        <v>860</v>
      </c>
      <c r="G215" s="273">
        <v>3594.5104000000006</v>
      </c>
      <c r="H215" s="305">
        <f>G215-((G215*$H$1)/100)</f>
        <v>3594.5104000000006</v>
      </c>
      <c r="I215" s="14"/>
      <c r="J215" s="304"/>
      <c r="K215" s="110">
        <f>H215*J215</f>
        <v>0</v>
      </c>
    </row>
    <row r="216" spans="1:11" ht="30" customHeight="1">
      <c r="A216" s="312" t="s">
        <v>859</v>
      </c>
      <c r="B216" s="311" t="s">
        <v>858</v>
      </c>
      <c r="C216" s="313" t="s">
        <v>255</v>
      </c>
      <c r="D216" s="309" t="s">
        <v>687</v>
      </c>
      <c r="E216" s="12" t="s">
        <v>355</v>
      </c>
      <c r="F216" s="12" t="s">
        <v>857</v>
      </c>
      <c r="G216" s="273">
        <v>1351.8960000000002</v>
      </c>
      <c r="H216" s="305">
        <f>G216-((G216*$H$1)/100)</f>
        <v>1351.8960000000002</v>
      </c>
      <c r="I216" s="14">
        <v>5199.6000000000004</v>
      </c>
      <c r="J216" s="304"/>
      <c r="K216" s="110">
        <f>H216*J216</f>
        <v>0</v>
      </c>
    </row>
    <row r="217" spans="1:11" ht="58.5" customHeight="1">
      <c r="A217" s="312"/>
      <c r="B217" s="311"/>
      <c r="C217" s="310"/>
      <c r="D217" s="309"/>
      <c r="E217" s="12" t="s">
        <v>18</v>
      </c>
      <c r="F217" s="12" t="s">
        <v>856</v>
      </c>
      <c r="G217" s="273">
        <v>5299.4344000000001</v>
      </c>
      <c r="H217" s="305">
        <f>G217-((G217*$H$1)/100)</f>
        <v>5299.4344000000001</v>
      </c>
      <c r="I217" s="14"/>
      <c r="J217" s="304"/>
      <c r="K217" s="110">
        <f>H217*J217</f>
        <v>0</v>
      </c>
    </row>
    <row r="218" spans="1:11" ht="30" customHeight="1">
      <c r="A218" s="308" t="s">
        <v>855</v>
      </c>
      <c r="B218" s="308"/>
      <c r="C218" s="308"/>
      <c r="D218" s="308"/>
      <c r="E218" s="308"/>
      <c r="F218" s="308"/>
      <c r="G218" s="308"/>
      <c r="H218" s="308"/>
      <c r="I218" s="308"/>
      <c r="J218" s="308"/>
      <c r="K218" s="308"/>
    </row>
    <row r="219" spans="1:11" ht="72.75" customHeight="1">
      <c r="A219" s="307" t="s">
        <v>854</v>
      </c>
      <c r="B219" s="306" t="s">
        <v>853</v>
      </c>
      <c r="C219" s="306" t="s">
        <v>255</v>
      </c>
      <c r="D219" s="12" t="s">
        <v>138</v>
      </c>
      <c r="E219" s="12" t="s">
        <v>323</v>
      </c>
      <c r="F219" s="12" t="s">
        <v>852</v>
      </c>
      <c r="G219" s="273">
        <v>2444.2704000000003</v>
      </c>
      <c r="H219" s="305">
        <f>G219-((G219*$H$1)/100)</f>
        <v>2444.2704000000003</v>
      </c>
      <c r="I219" s="14">
        <v>18802.080000000002</v>
      </c>
      <c r="J219" s="304"/>
      <c r="K219" s="110">
        <f>H219*J219</f>
        <v>0</v>
      </c>
    </row>
    <row r="220" spans="1:11" ht="30" customHeight="1">
      <c r="A220" s="167" t="s">
        <v>851</v>
      </c>
      <c r="B220" s="167"/>
      <c r="C220" s="167"/>
      <c r="D220" s="167"/>
      <c r="E220" s="167"/>
      <c r="F220" s="167"/>
      <c r="G220" s="167"/>
      <c r="H220" s="167"/>
      <c r="I220" s="167"/>
      <c r="J220" s="167"/>
      <c r="K220" s="167"/>
    </row>
    <row r="221" spans="1:11" ht="68.25" customHeight="1">
      <c r="A221" s="20" t="s">
        <v>455</v>
      </c>
      <c r="B221" s="146" t="s">
        <v>454</v>
      </c>
      <c r="C221" s="146" t="s">
        <v>255</v>
      </c>
      <c r="D221" s="21" t="s">
        <v>446</v>
      </c>
      <c r="E221" s="12" t="s">
        <v>139</v>
      </c>
      <c r="F221" s="296" t="s">
        <v>453</v>
      </c>
      <c r="G221" s="295">
        <v>151.37280000000001</v>
      </c>
      <c r="H221" s="6">
        <f>G221-((G221*$H$1)/100)</f>
        <v>151.37280000000001</v>
      </c>
      <c r="I221" s="294">
        <v>1681.92</v>
      </c>
      <c r="J221" s="293"/>
      <c r="K221" s="110">
        <f>H221*J221</f>
        <v>0</v>
      </c>
    </row>
    <row r="222" spans="1:11" ht="105" customHeight="1">
      <c r="A222" s="20" t="s">
        <v>448</v>
      </c>
      <c r="B222" s="146" t="s">
        <v>447</v>
      </c>
      <c r="C222" s="146" t="s">
        <v>255</v>
      </c>
      <c r="D222" s="21" t="s">
        <v>446</v>
      </c>
      <c r="E222" s="12" t="s">
        <v>139</v>
      </c>
      <c r="F222" s="296" t="s">
        <v>445</v>
      </c>
      <c r="G222" s="295">
        <v>155.79000000000002</v>
      </c>
      <c r="H222" s="6">
        <f>G222-((G222*$H$1)/100)</f>
        <v>155.79000000000002</v>
      </c>
      <c r="I222" s="294">
        <v>1731</v>
      </c>
      <c r="J222" s="293"/>
      <c r="K222" s="110">
        <f>H222*J222</f>
        <v>0</v>
      </c>
    </row>
    <row r="223" spans="1:11" ht="108" customHeight="1">
      <c r="A223" s="20" t="s">
        <v>648</v>
      </c>
      <c r="B223" s="200" t="s">
        <v>849</v>
      </c>
      <c r="C223" s="146" t="s">
        <v>255</v>
      </c>
      <c r="D223" s="21" t="s">
        <v>446</v>
      </c>
      <c r="E223" s="12" t="s">
        <v>139</v>
      </c>
      <c r="F223" s="296" t="s">
        <v>646</v>
      </c>
      <c r="G223" s="295">
        <v>163.19880000000003</v>
      </c>
      <c r="H223" s="6">
        <f>G223-((G223*$H$1)/100)</f>
        <v>163.19880000000003</v>
      </c>
      <c r="I223" s="294">
        <v>1813.3200000000002</v>
      </c>
      <c r="J223" s="293"/>
      <c r="K223" s="110">
        <f>H223*J223</f>
        <v>0</v>
      </c>
    </row>
    <row r="224" spans="1:11" ht="69.75" customHeight="1">
      <c r="A224" s="20" t="s">
        <v>440</v>
      </c>
      <c r="B224" s="303" t="s">
        <v>439</v>
      </c>
      <c r="C224" s="146" t="s">
        <v>255</v>
      </c>
      <c r="D224" s="21" t="s">
        <v>386</v>
      </c>
      <c r="E224" s="12" t="s">
        <v>155</v>
      </c>
      <c r="F224" s="296" t="s">
        <v>438</v>
      </c>
      <c r="G224" s="295">
        <v>1007.3052000000001</v>
      </c>
      <c r="H224" s="6">
        <f>G224-((G224*$H$1)/100)</f>
        <v>1007.3052000000001</v>
      </c>
      <c r="I224" s="294">
        <v>3730.76</v>
      </c>
      <c r="J224" s="293"/>
      <c r="K224" s="110">
        <f>H224*J224</f>
        <v>0</v>
      </c>
    </row>
    <row r="225" spans="1:11" ht="30" customHeight="1">
      <c r="A225" s="167" t="s">
        <v>850</v>
      </c>
      <c r="B225" s="167"/>
      <c r="C225" s="167"/>
      <c r="D225" s="167"/>
      <c r="E225" s="167"/>
      <c r="F225" s="167"/>
      <c r="G225" s="167"/>
      <c r="H225" s="167"/>
      <c r="I225" s="167"/>
      <c r="J225" s="167"/>
      <c r="K225" s="167"/>
    </row>
    <row r="226" spans="1:11" ht="105.75" customHeight="1">
      <c r="A226" s="20" t="s">
        <v>648</v>
      </c>
      <c r="B226" s="200" t="s">
        <v>849</v>
      </c>
      <c r="C226" s="146" t="s">
        <v>255</v>
      </c>
      <c r="D226" s="21" t="s">
        <v>446</v>
      </c>
      <c r="E226" s="12" t="s">
        <v>139</v>
      </c>
      <c r="F226" s="296" t="s">
        <v>646</v>
      </c>
      <c r="G226" s="295">
        <v>163.19880000000003</v>
      </c>
      <c r="H226" s="6">
        <f>G226-((G226*$H$1)/100)</f>
        <v>163.19880000000003</v>
      </c>
      <c r="I226" s="294">
        <v>1813.3200000000002</v>
      </c>
      <c r="J226" s="293"/>
      <c r="K226" s="110">
        <f>H226*J226</f>
        <v>0</v>
      </c>
    </row>
    <row r="227" spans="1:11" ht="106.5" customHeight="1">
      <c r="A227" s="20" t="s">
        <v>634</v>
      </c>
      <c r="B227" s="146" t="s">
        <v>633</v>
      </c>
      <c r="C227" s="146" t="s">
        <v>255</v>
      </c>
      <c r="D227" s="21" t="s">
        <v>138</v>
      </c>
      <c r="E227" s="12" t="s">
        <v>139</v>
      </c>
      <c r="F227" s="296" t="s">
        <v>632</v>
      </c>
      <c r="G227" s="295">
        <v>772.74</v>
      </c>
      <c r="H227" s="6">
        <f>G227-((G227*$H$1)/100)</f>
        <v>772.74</v>
      </c>
      <c r="I227" s="294">
        <v>8586</v>
      </c>
      <c r="J227" s="293"/>
      <c r="K227" s="110">
        <f>H227*J227</f>
        <v>0</v>
      </c>
    </row>
    <row r="228" spans="1:11" ht="71.25" customHeight="1">
      <c r="A228" s="23" t="s">
        <v>359</v>
      </c>
      <c r="B228" s="302" t="s">
        <v>358</v>
      </c>
      <c r="C228" s="146" t="s">
        <v>255</v>
      </c>
      <c r="D228" s="299" t="s">
        <v>357</v>
      </c>
      <c r="E228" s="12" t="s">
        <v>139</v>
      </c>
      <c r="F228" s="157" t="s">
        <v>356</v>
      </c>
      <c r="G228" s="298">
        <v>485.892</v>
      </c>
      <c r="H228" s="6">
        <f>G228-((G228*$H$1)/100)</f>
        <v>485.892</v>
      </c>
      <c r="I228" s="297">
        <v>5398.7999999999993</v>
      </c>
      <c r="J228" s="156"/>
      <c r="K228" s="110">
        <f>H228*J228</f>
        <v>0</v>
      </c>
    </row>
    <row r="229" spans="1:11" ht="30" customHeight="1">
      <c r="A229" s="126" t="s">
        <v>392</v>
      </c>
      <c r="B229" s="125" t="s">
        <v>391</v>
      </c>
      <c r="C229" s="146" t="s">
        <v>255</v>
      </c>
      <c r="D229" s="301" t="s">
        <v>371</v>
      </c>
      <c r="E229" s="12" t="s">
        <v>346</v>
      </c>
      <c r="F229" s="157" t="s">
        <v>390</v>
      </c>
      <c r="G229" s="298">
        <v>260.15039999999999</v>
      </c>
      <c r="H229" s="6">
        <f>G229-((G229*$H$1)/100)</f>
        <v>260.15039999999999</v>
      </c>
      <c r="I229" s="297">
        <v>2890.56</v>
      </c>
      <c r="J229" s="156"/>
      <c r="K229" s="110">
        <f>H229*J229</f>
        <v>0</v>
      </c>
    </row>
    <row r="230" spans="1:11" ht="59.25" customHeight="1">
      <c r="A230" s="126"/>
      <c r="B230" s="125"/>
      <c r="C230" s="146" t="s">
        <v>255</v>
      </c>
      <c r="D230" s="301"/>
      <c r="E230" s="12" t="s">
        <v>155</v>
      </c>
      <c r="F230" s="157" t="s">
        <v>389</v>
      </c>
      <c r="G230" s="298">
        <v>1075.9176</v>
      </c>
      <c r="H230" s="6">
        <f>G230-((G230*$H$1)/100)</f>
        <v>1075.9176</v>
      </c>
      <c r="I230" s="297">
        <v>3984.88</v>
      </c>
      <c r="J230" s="156"/>
      <c r="K230" s="110">
        <f>H230*J230</f>
        <v>0</v>
      </c>
    </row>
    <row r="231" spans="1:11" ht="69" customHeight="1">
      <c r="A231" s="20" t="s">
        <v>848</v>
      </c>
      <c r="B231" s="300" t="s">
        <v>847</v>
      </c>
      <c r="C231" s="146" t="s">
        <v>255</v>
      </c>
      <c r="D231" s="21" t="s">
        <v>47</v>
      </c>
      <c r="E231" s="12" t="s">
        <v>139</v>
      </c>
      <c r="F231" s="12" t="s">
        <v>318</v>
      </c>
      <c r="G231" s="273">
        <v>183.708</v>
      </c>
      <c r="H231" s="6">
        <f>G231-((G231*$H$1)/100)</f>
        <v>183.708</v>
      </c>
      <c r="I231" s="14">
        <v>2041.1999999999998</v>
      </c>
      <c r="J231" s="111"/>
      <c r="K231" s="110">
        <f>H231*J231</f>
        <v>0</v>
      </c>
    </row>
    <row r="232" spans="1:11" ht="30" customHeight="1">
      <c r="A232" s="167" t="s">
        <v>846</v>
      </c>
      <c r="B232" s="167"/>
      <c r="C232" s="167"/>
      <c r="D232" s="167"/>
      <c r="E232" s="167"/>
      <c r="F232" s="167"/>
      <c r="G232" s="167"/>
      <c r="H232" s="167"/>
      <c r="I232" s="167"/>
      <c r="J232" s="167"/>
      <c r="K232" s="167"/>
    </row>
    <row r="233" spans="1:11" ht="69" customHeight="1">
      <c r="A233" s="23" t="s">
        <v>845</v>
      </c>
      <c r="B233" s="199" t="s">
        <v>844</v>
      </c>
      <c r="C233" s="199" t="s">
        <v>255</v>
      </c>
      <c r="D233" s="299" t="s">
        <v>47</v>
      </c>
      <c r="E233" s="22" t="s">
        <v>323</v>
      </c>
      <c r="F233" s="157" t="s">
        <v>843</v>
      </c>
      <c r="G233" s="298">
        <v>1403.8920000000003</v>
      </c>
      <c r="H233" s="6">
        <f>G233-((G233*$H$1)/100)</f>
        <v>1403.8920000000003</v>
      </c>
      <c r="I233" s="297">
        <v>10399.200000000001</v>
      </c>
      <c r="J233" s="156"/>
      <c r="K233" s="110">
        <f>H233*J233</f>
        <v>0</v>
      </c>
    </row>
    <row r="234" spans="1:11" ht="30" customHeight="1">
      <c r="A234" s="167" t="s">
        <v>842</v>
      </c>
      <c r="B234" s="167"/>
      <c r="C234" s="167"/>
      <c r="D234" s="167"/>
      <c r="E234" s="167"/>
      <c r="F234" s="167"/>
      <c r="G234" s="167"/>
      <c r="H234" s="167"/>
      <c r="I234" s="167"/>
      <c r="J234" s="167"/>
      <c r="K234" s="167"/>
    </row>
    <row r="235" spans="1:11" ht="30" customHeight="1">
      <c r="A235" s="292" t="s">
        <v>841</v>
      </c>
      <c r="B235" s="291" t="s">
        <v>840</v>
      </c>
      <c r="C235" s="159" t="s">
        <v>255</v>
      </c>
      <c r="D235" s="290" t="s">
        <v>839</v>
      </c>
      <c r="E235" s="185" t="s">
        <v>139</v>
      </c>
      <c r="F235" s="185" t="s">
        <v>838</v>
      </c>
      <c r="G235" s="273">
        <v>237.49200000000002</v>
      </c>
      <c r="H235" s="6">
        <f>G235-((G235*$H$1)/100)</f>
        <v>237.49200000000002</v>
      </c>
      <c r="I235" s="289">
        <v>2638.8</v>
      </c>
      <c r="J235" s="111"/>
      <c r="K235" s="110">
        <f>H235*J235</f>
        <v>0</v>
      </c>
    </row>
    <row r="236" spans="1:11" ht="41.25" customHeight="1">
      <c r="A236" s="292"/>
      <c r="B236" s="291"/>
      <c r="C236" s="155"/>
      <c r="D236" s="290"/>
      <c r="E236" s="185" t="s">
        <v>355</v>
      </c>
      <c r="F236" s="185" t="s">
        <v>837</v>
      </c>
      <c r="G236" s="273">
        <v>1100.412</v>
      </c>
      <c r="H236" s="6">
        <f>G236-((G236*$H$1)/100)</f>
        <v>1100.412</v>
      </c>
      <c r="I236" s="289">
        <v>4075.6</v>
      </c>
      <c r="J236" s="111"/>
      <c r="K236" s="110">
        <f>H236*J236</f>
        <v>0</v>
      </c>
    </row>
    <row r="237" spans="1:11" ht="89.25" customHeight="1">
      <c r="A237" s="20" t="s">
        <v>136</v>
      </c>
      <c r="B237" s="146" t="s">
        <v>635</v>
      </c>
      <c r="C237" s="199" t="s">
        <v>255</v>
      </c>
      <c r="D237" s="21" t="s">
        <v>138</v>
      </c>
      <c r="E237" s="12" t="s">
        <v>139</v>
      </c>
      <c r="F237" s="296" t="s">
        <v>141</v>
      </c>
      <c r="G237" s="295">
        <v>788.29200000000003</v>
      </c>
      <c r="H237" s="6">
        <f>G237-((G237*$H$1)/100)</f>
        <v>788.29200000000003</v>
      </c>
      <c r="I237" s="294">
        <v>8758.7999999999993</v>
      </c>
      <c r="J237" s="293"/>
      <c r="K237" s="110">
        <f>H237*J237</f>
        <v>0</v>
      </c>
    </row>
    <row r="238" spans="1:11" ht="30" customHeight="1">
      <c r="A238" s="167" t="s">
        <v>678</v>
      </c>
      <c r="B238" s="167"/>
      <c r="C238" s="167"/>
      <c r="D238" s="167"/>
      <c r="E238" s="167"/>
      <c r="F238" s="167"/>
      <c r="G238" s="167"/>
      <c r="H238" s="167"/>
      <c r="I238" s="167"/>
      <c r="J238" s="167"/>
      <c r="K238" s="167"/>
    </row>
    <row r="239" spans="1:11" ht="30" customHeight="1">
      <c r="A239" s="292" t="s">
        <v>836</v>
      </c>
      <c r="B239" s="291" t="s">
        <v>835</v>
      </c>
      <c r="C239" s="159" t="s">
        <v>254</v>
      </c>
      <c r="D239" s="290" t="s">
        <v>17</v>
      </c>
      <c r="E239" s="51" t="s">
        <v>18</v>
      </c>
      <c r="F239" s="185" t="s">
        <v>834</v>
      </c>
      <c r="G239" s="273">
        <v>4853.9119499999997</v>
      </c>
      <c r="H239" s="6">
        <f>G239-((G239*$H$1)/100)</f>
        <v>4853.9119499999997</v>
      </c>
      <c r="I239" s="289"/>
      <c r="J239" s="111"/>
      <c r="K239" s="110">
        <f>H239*J239</f>
        <v>0</v>
      </c>
    </row>
    <row r="240" spans="1:11" ht="30" customHeight="1">
      <c r="A240" s="292"/>
      <c r="B240" s="291"/>
      <c r="C240" s="166"/>
      <c r="D240" s="290"/>
      <c r="E240" s="51" t="s">
        <v>20</v>
      </c>
      <c r="F240" s="185" t="s">
        <v>833</v>
      </c>
      <c r="G240" s="273">
        <v>47082.94694999999</v>
      </c>
      <c r="H240" s="6">
        <f>G240-((G240*$H$1)/100)</f>
        <v>47082.94694999999</v>
      </c>
      <c r="I240" s="289"/>
      <c r="J240" s="111"/>
      <c r="K240" s="110">
        <f>H240*J240</f>
        <v>0</v>
      </c>
    </row>
    <row r="241" spans="1:11" ht="30" customHeight="1">
      <c r="A241" s="292"/>
      <c r="B241" s="291"/>
      <c r="C241" s="155"/>
      <c r="D241" s="290"/>
      <c r="E241" s="51" t="s">
        <v>832</v>
      </c>
      <c r="F241" s="185" t="s">
        <v>831</v>
      </c>
      <c r="G241" s="273">
        <v>235414.73474999997</v>
      </c>
      <c r="H241" s="6">
        <f>G241-((G241*$H$1)/100)</f>
        <v>235414.73474999997</v>
      </c>
      <c r="I241" s="289"/>
      <c r="J241" s="111"/>
      <c r="K241" s="110">
        <f>H241*J241</f>
        <v>0</v>
      </c>
    </row>
  </sheetData>
  <autoFilter ref="A2:K241">
    <filterColumn colId="7" showButton="0"/>
    <filterColumn colId="9" showButton="0"/>
  </autoFilter>
  <mergeCells count="331">
    <mergeCell ref="C214:C215"/>
    <mergeCell ref="C235:C236"/>
    <mergeCell ref="A235:A236"/>
    <mergeCell ref="B235:B236"/>
    <mergeCell ref="D235:D236"/>
    <mergeCell ref="A216:A217"/>
    <mergeCell ref="B216:B217"/>
    <mergeCell ref="D216:D217"/>
    <mergeCell ref="A218:K218"/>
    <mergeCell ref="A220:K220"/>
    <mergeCell ref="A225:K225"/>
    <mergeCell ref="C216:C217"/>
    <mergeCell ref="B214:B215"/>
    <mergeCell ref="D214:D215"/>
    <mergeCell ref="A204:A205"/>
    <mergeCell ref="B204:B205"/>
    <mergeCell ref="D204:D205"/>
    <mergeCell ref="A209:K209"/>
    <mergeCell ref="A211:K211"/>
    <mergeCell ref="A212:K212"/>
    <mergeCell ref="A213:K213"/>
    <mergeCell ref="A214:A215"/>
    <mergeCell ref="A199:K199"/>
    <mergeCell ref="A200:A201"/>
    <mergeCell ref="B200:B201"/>
    <mergeCell ref="D200:D201"/>
    <mergeCell ref="A202:A203"/>
    <mergeCell ref="B202:B203"/>
    <mergeCell ref="D202:D203"/>
    <mergeCell ref="C202:C203"/>
    <mergeCell ref="C200:C201"/>
    <mergeCell ref="A238:K238"/>
    <mergeCell ref="A239:A241"/>
    <mergeCell ref="B239:B241"/>
    <mergeCell ref="D239:D241"/>
    <mergeCell ref="A1:G1"/>
    <mergeCell ref="A229:A230"/>
    <mergeCell ref="B229:B230"/>
    <mergeCell ref="D229:D230"/>
    <mergeCell ref="A232:K232"/>
    <mergeCell ref="A234:K234"/>
    <mergeCell ref="B177:B178"/>
    <mergeCell ref="D177:D178"/>
    <mergeCell ref="A179:A180"/>
    <mergeCell ref="B179:B180"/>
    <mergeCell ref="D179:D180"/>
    <mergeCell ref="A195:A196"/>
    <mergeCell ref="B195:B196"/>
    <mergeCell ref="D195:D196"/>
    <mergeCell ref="A175:A176"/>
    <mergeCell ref="B175:B176"/>
    <mergeCell ref="D175:D176"/>
    <mergeCell ref="A206:A207"/>
    <mergeCell ref="B206:B207"/>
    <mergeCell ref="D206:D207"/>
    <mergeCell ref="C206:C207"/>
    <mergeCell ref="C204:C205"/>
    <mergeCell ref="A198:K198"/>
    <mergeCell ref="A177:A178"/>
    <mergeCell ref="C175:C176"/>
    <mergeCell ref="A181:A182"/>
    <mergeCell ref="B181:B182"/>
    <mergeCell ref="D181:D182"/>
    <mergeCell ref="A183:K183"/>
    <mergeCell ref="A197:K197"/>
    <mergeCell ref="C177:C178"/>
    <mergeCell ref="C179:C180"/>
    <mergeCell ref="C181:C182"/>
    <mergeCell ref="C195:C196"/>
    <mergeCell ref="C167:C168"/>
    <mergeCell ref="A173:A174"/>
    <mergeCell ref="B173:B174"/>
    <mergeCell ref="D173:D174"/>
    <mergeCell ref="A169:A170"/>
    <mergeCell ref="B169:B170"/>
    <mergeCell ref="D169:D170"/>
    <mergeCell ref="A167:A168"/>
    <mergeCell ref="B167:B168"/>
    <mergeCell ref="D167:D168"/>
    <mergeCell ref="A171:A172"/>
    <mergeCell ref="B171:B172"/>
    <mergeCell ref="D171:D172"/>
    <mergeCell ref="C169:C170"/>
    <mergeCell ref="C171:C172"/>
    <mergeCell ref="C173:C174"/>
    <mergeCell ref="C159:C160"/>
    <mergeCell ref="A165:A166"/>
    <mergeCell ref="B165:B166"/>
    <mergeCell ref="D165:D166"/>
    <mergeCell ref="A161:A162"/>
    <mergeCell ref="B161:B162"/>
    <mergeCell ref="D161:D162"/>
    <mergeCell ref="A159:A160"/>
    <mergeCell ref="B159:B160"/>
    <mergeCell ref="D159:D160"/>
    <mergeCell ref="A163:A164"/>
    <mergeCell ref="B163:B164"/>
    <mergeCell ref="D163:D164"/>
    <mergeCell ref="C161:C162"/>
    <mergeCell ref="C163:C164"/>
    <mergeCell ref="C165:C166"/>
    <mergeCell ref="A153:A154"/>
    <mergeCell ref="B153:B154"/>
    <mergeCell ref="D153:D154"/>
    <mergeCell ref="A155:A156"/>
    <mergeCell ref="B155:B156"/>
    <mergeCell ref="D155:D156"/>
    <mergeCell ref="C153:C154"/>
    <mergeCell ref="A150:K150"/>
    <mergeCell ref="A151:A152"/>
    <mergeCell ref="B151:B152"/>
    <mergeCell ref="D151:D152"/>
    <mergeCell ref="C142:C143"/>
    <mergeCell ref="C144:C145"/>
    <mergeCell ref="C146:C147"/>
    <mergeCell ref="C148:C149"/>
    <mergeCell ref="C151:C152"/>
    <mergeCell ref="D138:D139"/>
    <mergeCell ref="C136:C137"/>
    <mergeCell ref="C138:C139"/>
    <mergeCell ref="A140:K140"/>
    <mergeCell ref="A142:A143"/>
    <mergeCell ref="B142:B143"/>
    <mergeCell ref="D142:D143"/>
    <mergeCell ref="A157:A158"/>
    <mergeCell ref="B157:B158"/>
    <mergeCell ref="D157:D158"/>
    <mergeCell ref="C155:C156"/>
    <mergeCell ref="C157:C158"/>
    <mergeCell ref="A136:A137"/>
    <mergeCell ref="B136:B137"/>
    <mergeCell ref="D136:D137"/>
    <mergeCell ref="A138:A139"/>
    <mergeCell ref="B138:B139"/>
    <mergeCell ref="A130:A131"/>
    <mergeCell ref="B130:B131"/>
    <mergeCell ref="D130:D131"/>
    <mergeCell ref="C128:C129"/>
    <mergeCell ref="C130:C131"/>
    <mergeCell ref="A132:A133"/>
    <mergeCell ref="B132:B133"/>
    <mergeCell ref="D132:D133"/>
    <mergeCell ref="C122:C123"/>
    <mergeCell ref="C124:C125"/>
    <mergeCell ref="C126:C127"/>
    <mergeCell ref="A128:A129"/>
    <mergeCell ref="B128:B129"/>
    <mergeCell ref="D128:D129"/>
    <mergeCell ref="A124:A125"/>
    <mergeCell ref="B124:B125"/>
    <mergeCell ref="D97:D98"/>
    <mergeCell ref="A99:A100"/>
    <mergeCell ref="B99:B100"/>
    <mergeCell ref="D99:D100"/>
    <mergeCell ref="C97:C98"/>
    <mergeCell ref="A134:A135"/>
    <mergeCell ref="B134:B135"/>
    <mergeCell ref="D134:D135"/>
    <mergeCell ref="C132:C133"/>
    <mergeCell ref="C134:C135"/>
    <mergeCell ref="D124:D125"/>
    <mergeCell ref="A126:A127"/>
    <mergeCell ref="B126:B127"/>
    <mergeCell ref="D126:D127"/>
    <mergeCell ref="A109:K109"/>
    <mergeCell ref="A110:K110"/>
    <mergeCell ref="A121:K121"/>
    <mergeCell ref="A122:A123"/>
    <mergeCell ref="B122:B123"/>
    <mergeCell ref="D122:D123"/>
    <mergeCell ref="C99:C100"/>
    <mergeCell ref="C102:C104"/>
    <mergeCell ref="A93:A94"/>
    <mergeCell ref="B93:B94"/>
    <mergeCell ref="D93:D94"/>
    <mergeCell ref="A95:A96"/>
    <mergeCell ref="B95:B96"/>
    <mergeCell ref="D95:D96"/>
    <mergeCell ref="A97:A98"/>
    <mergeCell ref="B97:B98"/>
    <mergeCell ref="C93:C94"/>
    <mergeCell ref="C95:C96"/>
    <mergeCell ref="C105:C107"/>
    <mergeCell ref="A105:A106"/>
    <mergeCell ref="B105:B107"/>
    <mergeCell ref="D105:D106"/>
    <mergeCell ref="A101:K101"/>
    <mergeCell ref="A102:A103"/>
    <mergeCell ref="B102:B104"/>
    <mergeCell ref="D102:D103"/>
    <mergeCell ref="A91:A92"/>
    <mergeCell ref="B91:B92"/>
    <mergeCell ref="D91:D92"/>
    <mergeCell ref="C87:C88"/>
    <mergeCell ref="C89:C90"/>
    <mergeCell ref="C91:C92"/>
    <mergeCell ref="A79:A80"/>
    <mergeCell ref="B79:B80"/>
    <mergeCell ref="D79:D80"/>
    <mergeCell ref="A87:A88"/>
    <mergeCell ref="B87:B88"/>
    <mergeCell ref="A89:A90"/>
    <mergeCell ref="B89:B90"/>
    <mergeCell ref="D89:D90"/>
    <mergeCell ref="A75:A76"/>
    <mergeCell ref="B75:B76"/>
    <mergeCell ref="D75:D76"/>
    <mergeCell ref="A77:A78"/>
    <mergeCell ref="B77:B78"/>
    <mergeCell ref="D77:D78"/>
    <mergeCell ref="C75:C76"/>
    <mergeCell ref="C77:C78"/>
    <mergeCell ref="D64:D65"/>
    <mergeCell ref="A73:A74"/>
    <mergeCell ref="B73:B74"/>
    <mergeCell ref="D73:D74"/>
    <mergeCell ref="A66:A67"/>
    <mergeCell ref="B66:B67"/>
    <mergeCell ref="D66:D67"/>
    <mergeCell ref="C64:C65"/>
    <mergeCell ref="B68:B69"/>
    <mergeCell ref="D68:D69"/>
    <mergeCell ref="C66:C67"/>
    <mergeCell ref="C68:C69"/>
    <mergeCell ref="A62:A63"/>
    <mergeCell ref="B62:B63"/>
    <mergeCell ref="D62:D63"/>
    <mergeCell ref="A64:A65"/>
    <mergeCell ref="B64:B65"/>
    <mergeCell ref="A55:A56"/>
    <mergeCell ref="B55:B56"/>
    <mergeCell ref="D55:D56"/>
    <mergeCell ref="A83:K83"/>
    <mergeCell ref="A85:A86"/>
    <mergeCell ref="B85:B86"/>
    <mergeCell ref="D85:D86"/>
    <mergeCell ref="C79:C80"/>
    <mergeCell ref="C85:C86"/>
    <mergeCell ref="C62:C63"/>
    <mergeCell ref="D57:D58"/>
    <mergeCell ref="A59:K59"/>
    <mergeCell ref="A60:A61"/>
    <mergeCell ref="B60:B61"/>
    <mergeCell ref="D60:D61"/>
    <mergeCell ref="C57:C58"/>
    <mergeCell ref="C60:C61"/>
    <mergeCell ref="A57:A58"/>
    <mergeCell ref="B57:B58"/>
    <mergeCell ref="A53:A54"/>
    <mergeCell ref="B53:B54"/>
    <mergeCell ref="D53:D54"/>
    <mergeCell ref="A48:A49"/>
    <mergeCell ref="B48:B49"/>
    <mergeCell ref="A46:A47"/>
    <mergeCell ref="B46:B47"/>
    <mergeCell ref="D46:D47"/>
    <mergeCell ref="C53:C54"/>
    <mergeCell ref="D48:D49"/>
    <mergeCell ref="A50:A51"/>
    <mergeCell ref="B50:B51"/>
    <mergeCell ref="D50:D51"/>
    <mergeCell ref="C48:C49"/>
    <mergeCell ref="C50:C51"/>
    <mergeCell ref="C5:C6"/>
    <mergeCell ref="A39:A40"/>
    <mergeCell ref="B39:B40"/>
    <mergeCell ref="D39:D40"/>
    <mergeCell ref="A41:K41"/>
    <mergeCell ref="A42:A43"/>
    <mergeCell ref="B42:B43"/>
    <mergeCell ref="D42:D43"/>
    <mergeCell ref="A33:K33"/>
    <mergeCell ref="A34:K34"/>
    <mergeCell ref="A13:A14"/>
    <mergeCell ref="B13:B14"/>
    <mergeCell ref="D13:D14"/>
    <mergeCell ref="A15:A16"/>
    <mergeCell ref="B15:B17"/>
    <mergeCell ref="A9:A10"/>
    <mergeCell ref="B9:B10"/>
    <mergeCell ref="D9:D10"/>
    <mergeCell ref="A4:K4"/>
    <mergeCell ref="A5:A6"/>
    <mergeCell ref="B5:B6"/>
    <mergeCell ref="D5:D6"/>
    <mergeCell ref="A2:A3"/>
    <mergeCell ref="B2:B3"/>
    <mergeCell ref="D2:D3"/>
    <mergeCell ref="E2:E3"/>
    <mergeCell ref="F2:F3"/>
    <mergeCell ref="C2:C3"/>
    <mergeCell ref="D15:D16"/>
    <mergeCell ref="I1:J1"/>
    <mergeCell ref="A7:A8"/>
    <mergeCell ref="B7:B8"/>
    <mergeCell ref="D7:D8"/>
    <mergeCell ref="A11:A12"/>
    <mergeCell ref="B11:B12"/>
    <mergeCell ref="D11:D12"/>
    <mergeCell ref="H2:I2"/>
    <mergeCell ref="J2:K2"/>
    <mergeCell ref="A44:A45"/>
    <mergeCell ref="B44:B45"/>
    <mergeCell ref="D44:D45"/>
    <mergeCell ref="A18:A19"/>
    <mergeCell ref="B18:B20"/>
    <mergeCell ref="D18:D19"/>
    <mergeCell ref="A23:K23"/>
    <mergeCell ref="A35:A36"/>
    <mergeCell ref="B35:B36"/>
    <mergeCell ref="D35:D36"/>
    <mergeCell ref="A68:A69"/>
    <mergeCell ref="C71:C72"/>
    <mergeCell ref="C73:C74"/>
    <mergeCell ref="C35:C36"/>
    <mergeCell ref="C39:C40"/>
    <mergeCell ref="C42:C43"/>
    <mergeCell ref="A70:K70"/>
    <mergeCell ref="A71:A72"/>
    <mergeCell ref="B71:B72"/>
    <mergeCell ref="D71:D72"/>
    <mergeCell ref="C239:C241"/>
    <mergeCell ref="C7:C8"/>
    <mergeCell ref="C9:C10"/>
    <mergeCell ref="C11:C12"/>
    <mergeCell ref="C13:C14"/>
    <mergeCell ref="C15:C17"/>
    <mergeCell ref="C18:C20"/>
    <mergeCell ref="C44:C45"/>
    <mergeCell ref="C46:C47"/>
    <mergeCell ref="C55:C56"/>
  </mergeCells>
  <pageMargins left="0.25" right="0.25" top="0.75" bottom="0.75" header="0.3" footer="0.3"/>
  <pageSetup paperSize="9" scale="30" fitToHeight="0"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sheetViews>
  <sheetFormatPr defaultRowHeight="15"/>
  <cols>
    <col min="1" max="1" width="28.85546875" bestFit="1" customWidth="1"/>
    <col min="2" max="2" width="41.7109375" customWidth="1"/>
    <col min="3" max="3" width="9.140625" customWidth="1"/>
  </cols>
  <sheetData>
    <row r="1" spans="1:2">
      <c r="A1" s="34" t="s">
        <v>242</v>
      </c>
      <c r="B1" s="36">
        <f>'Пищевая промышленность'!M1</f>
        <v>0</v>
      </c>
    </row>
    <row r="2" spans="1:2">
      <c r="A2" s="34" t="s">
        <v>243</v>
      </c>
      <c r="B2" s="36">
        <f>'[1]Индустрия гостеприимства'!K1</f>
        <v>0</v>
      </c>
    </row>
    <row r="3" spans="1:2">
      <c r="A3" s="34" t="s">
        <v>244</v>
      </c>
      <c r="B3" s="36">
        <f>'Молочная промышленность'!M1</f>
        <v>0</v>
      </c>
    </row>
    <row r="4" spans="1:2">
      <c r="A4" s="34" t="s">
        <v>245</v>
      </c>
      <c r="B4" s="36">
        <f>'Производство напитков'!M1</f>
        <v>0</v>
      </c>
    </row>
    <row r="5" spans="1:2">
      <c r="A5" s="34" t="s">
        <v>246</v>
      </c>
      <c r="B5" s="36">
        <f>'[1]Общественное питание'!K1</f>
        <v>0</v>
      </c>
    </row>
    <row r="6" spans="1:2">
      <c r="A6" s="34" t="s">
        <v>247</v>
      </c>
      <c r="B6" s="36">
        <f>'[1]Коммерческие и гос. объекты'!K1</f>
        <v>0</v>
      </c>
    </row>
    <row r="7" spans="1:2">
      <c r="A7" s="35" t="s">
        <v>241</v>
      </c>
      <c r="B7" s="37">
        <f>SUM(B1:B6)</f>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7</vt:i4>
      </vt:variant>
    </vt:vector>
  </HeadingPairs>
  <TitlesOfParts>
    <vt:vector size="7" baseType="lpstr">
      <vt:lpstr>Пищевая промышленность</vt:lpstr>
      <vt:lpstr>Молочная промышленность</vt:lpstr>
      <vt:lpstr>Производство напитков</vt:lpstr>
      <vt:lpstr>Индустрия гостеприимства</vt:lpstr>
      <vt:lpstr>Общественное питание</vt:lpstr>
      <vt:lpstr>Коммерческие и гос. объекты</vt:lpstr>
      <vt:lpstr>Заказ</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2017-05-16T04:54:25Z</dcterms:modified>
</cp:coreProperties>
</file>